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590" yWindow="-10" windowWidth="9620" windowHeight="7410" tabRatio="559"/>
  </bookViews>
  <sheets>
    <sheet name="资产池汇总" sheetId="1" r:id="rId1"/>
  </sheets>
  <definedNames>
    <definedName name="_xlnm._FilterDatabase" localSheetId="0" hidden="1">资产池汇总!$A$3:$EF$975</definedName>
  </definedNames>
  <calcPr calcId="145621"/>
</workbook>
</file>

<file path=xl/calcChain.xml><?xml version="1.0" encoding="utf-8"?>
<calcChain xmlns="http://schemas.openxmlformats.org/spreadsheetml/2006/main">
  <c r="A982" i="1" l="1"/>
  <c r="A6" i="1"/>
  <c r="M1303" i="1"/>
  <c r="M1298" i="1"/>
  <c r="M1295" i="1"/>
  <c r="M1285" i="1"/>
  <c r="M1281" i="1"/>
  <c r="M1278" i="1"/>
  <c r="M1275" i="1"/>
  <c r="M1274" i="1"/>
  <c r="M1270" i="1"/>
  <c r="M1269" i="1"/>
  <c r="M1267" i="1"/>
  <c r="M1266" i="1"/>
  <c r="M1265" i="1"/>
  <c r="M1262" i="1"/>
  <c r="M1258" i="1"/>
  <c r="M1256" i="1"/>
  <c r="M1254" i="1"/>
  <c r="M1251" i="1"/>
  <c r="M1245" i="1"/>
  <c r="M1238" i="1"/>
  <c r="M1237" i="1"/>
  <c r="M1235" i="1"/>
  <c r="M1229" i="1"/>
  <c r="M1222" i="1"/>
  <c r="M1217" i="1"/>
  <c r="M1197" i="1"/>
  <c r="M1196" i="1"/>
  <c r="M1193" i="1"/>
  <c r="M1187" i="1"/>
  <c r="M1183" i="1"/>
  <c r="M1179" i="1"/>
  <c r="M1175" i="1"/>
  <c r="M1173" i="1"/>
  <c r="M1172" i="1"/>
  <c r="M1168" i="1"/>
  <c r="M1167" i="1"/>
  <c r="M1160" i="1"/>
  <c r="M1159" i="1"/>
  <c r="M1158" i="1"/>
  <c r="M1149" i="1"/>
  <c r="M1142" i="1"/>
  <c r="M1140" i="1"/>
  <c r="M1139" i="1"/>
  <c r="M1137" i="1"/>
  <c r="M1134" i="1"/>
  <c r="M1133" i="1"/>
  <c r="M1132" i="1"/>
  <c r="M1131" i="1"/>
  <c r="M1130" i="1"/>
  <c r="M1129" i="1"/>
  <c r="M1128" i="1"/>
  <c r="M1127" i="1"/>
  <c r="M1126" i="1"/>
  <c r="M1125" i="1"/>
  <c r="M1124" i="1"/>
  <c r="M1122" i="1"/>
  <c r="M1118" i="1"/>
  <c r="M1117" i="1"/>
  <c r="M1113" i="1"/>
  <c r="M1110" i="1"/>
  <c r="M1108" i="1"/>
  <c r="M1105" i="1"/>
  <c r="M1104" i="1"/>
  <c r="M1101" i="1"/>
  <c r="M1095" i="1"/>
  <c r="M1087" i="1"/>
  <c r="M1057" i="1"/>
  <c r="M1050" i="1"/>
  <c r="M1042" i="1"/>
  <c r="M1039" i="1"/>
  <c r="M1034" i="1"/>
  <c r="M1033" i="1"/>
  <c r="M1032" i="1"/>
  <c r="M1031" i="1"/>
  <c r="M1029" i="1"/>
  <c r="M1027" i="1"/>
  <c r="M1023" i="1"/>
  <c r="M1022" i="1"/>
  <c r="M1021" i="1"/>
  <c r="M1020" i="1"/>
  <c r="M1019" i="1"/>
  <c r="M1017" i="1"/>
  <c r="M1016" i="1"/>
  <c r="M1015" i="1"/>
  <c r="M1014" i="1"/>
  <c r="M1012" i="1"/>
  <c r="M1011" i="1"/>
  <c r="M1010" i="1"/>
  <c r="M1009" i="1"/>
  <c r="M1005" i="1"/>
  <c r="M1004" i="1"/>
  <c r="M1003" i="1"/>
  <c r="M1002" i="1"/>
  <c r="M1000" i="1"/>
  <c r="M999" i="1"/>
  <c r="M996" i="1"/>
  <c r="M995" i="1"/>
  <c r="M993" i="1"/>
  <c r="M992" i="1"/>
  <c r="M991" i="1"/>
  <c r="M990" i="1"/>
  <c r="M989" i="1"/>
  <c r="M985" i="1"/>
  <c r="M983" i="1"/>
  <c r="M982" i="1"/>
  <c r="M977" i="1"/>
  <c r="H977" i="1"/>
  <c r="H976" i="1"/>
  <c r="A983" i="1" l="1"/>
  <c r="A984" i="1" s="1"/>
  <c r="F965" i="1"/>
  <c r="F963" i="1"/>
  <c r="P584" i="1"/>
  <c r="G231" i="1"/>
  <c r="H231" i="1" s="1"/>
  <c r="E205" i="1"/>
  <c r="A985" i="1" l="1"/>
  <c r="A989" i="1" l="1"/>
  <c r="A990" i="1" l="1"/>
  <c r="A991" i="1" s="1"/>
  <c r="A992" i="1" s="1"/>
  <c r="A993" i="1" s="1"/>
  <c r="A995" i="1" l="1"/>
  <c r="A996" i="1" s="1"/>
  <c r="A998" i="1" l="1"/>
  <c r="A999" i="1" s="1"/>
  <c r="A1000" i="1" l="1"/>
  <c r="A1002" i="1" s="1"/>
  <c r="A1003" i="1" s="1"/>
  <c r="A1004" i="1" s="1"/>
  <c r="A1005" i="1" s="1"/>
  <c r="A1009" i="1" s="1"/>
  <c r="A1010" i="1" s="1"/>
  <c r="A1011" i="1" s="1"/>
  <c r="A1012" i="1" s="1"/>
  <c r="A1014" i="1" s="1"/>
  <c r="A1015" i="1" s="1"/>
  <c r="A1016" i="1" s="1"/>
  <c r="A1017" i="1" s="1"/>
  <c r="A1019" i="1" s="1"/>
  <c r="A1020" i="1" s="1"/>
  <c r="A1021" i="1" s="1"/>
  <c r="A1022" i="1" s="1"/>
  <c r="A1023" i="1" s="1"/>
  <c r="A1027" i="1" s="1"/>
  <c r="A1029" i="1" s="1"/>
  <c r="A1030" i="1" s="1"/>
  <c r="A1031" i="1" s="1"/>
  <c r="A1032" i="1" s="1"/>
  <c r="A1033" i="1" s="1"/>
  <c r="A1034" i="1" s="1"/>
  <c r="A1039" i="1" s="1"/>
  <c r="A1042" i="1" s="1"/>
  <c r="A1050" i="1" s="1"/>
  <c r="A1057" i="1" s="1"/>
  <c r="A1087" i="1" s="1"/>
  <c r="A1095" i="1" s="1"/>
  <c r="A1101" i="1" s="1"/>
  <c r="A1104" i="1" s="1"/>
  <c r="A1105" i="1" s="1"/>
  <c r="A1108" i="1" s="1"/>
  <c r="A1109" i="1" s="1"/>
  <c r="A1110" i="1" s="1"/>
  <c r="A1112" i="1" s="1"/>
  <c r="A1113" i="1" s="1"/>
  <c r="A1117" i="1" s="1"/>
  <c r="A1118" i="1" s="1"/>
  <c r="A1122" i="1" s="1"/>
  <c r="A1123" i="1" s="1"/>
  <c r="A1124" i="1" s="1"/>
  <c r="A1125" i="1" s="1"/>
  <c r="A1126" i="1" s="1"/>
  <c r="A1127" i="1" s="1"/>
  <c r="A1128" i="1" s="1"/>
  <c r="A1129" i="1" s="1"/>
  <c r="A1130" i="1" s="1"/>
  <c r="A1131" i="1" s="1"/>
  <c r="A1132" i="1" s="1"/>
  <c r="A1133" i="1" s="1"/>
  <c r="A1134" i="1" s="1"/>
  <c r="A1135" i="1" s="1"/>
  <c r="A1136" i="1" s="1"/>
  <c r="A1137"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72" i="1" s="1"/>
  <c r="A1173" i="1" s="1"/>
  <c r="A1174" i="1" s="1"/>
  <c r="A1175" i="1" s="1"/>
  <c r="A1179" i="1" s="1"/>
  <c r="A1182" i="1" s="1"/>
  <c r="A1183"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7" i="1" s="1"/>
  <c r="A1229" i="1" s="1"/>
  <c r="A1235" i="1" s="1"/>
  <c r="A1237" i="1" s="1"/>
  <c r="A1238" i="1" s="1"/>
  <c r="A1243" i="1" s="1"/>
  <c r="A1244" i="1" s="1"/>
  <c r="A1245" i="1" s="1"/>
  <c r="A1251" i="1" s="1"/>
  <c r="A1254" i="1" s="1"/>
  <c r="A1255" i="1" s="1"/>
  <c r="A1256" i="1" s="1"/>
  <c r="A1257" i="1" s="1"/>
  <c r="A1258" i="1" s="1"/>
  <c r="A1259" i="1" s="1"/>
  <c r="A1260" i="1" s="1"/>
  <c r="A1261" i="1" s="1"/>
  <c r="A1262" i="1" s="1"/>
  <c r="A1263" i="1" s="1"/>
  <c r="A1264" i="1" s="1"/>
  <c r="A1265" i="1" s="1"/>
  <c r="A1266" i="1" s="1"/>
  <c r="A1267" i="1" s="1"/>
  <c r="A1269" i="1" s="1"/>
  <c r="A1270" i="1" s="1"/>
  <c r="A1273" i="1" s="1"/>
  <c r="A1274" i="1" s="1"/>
  <c r="A1275" i="1" s="1"/>
  <c r="A1276" i="1" s="1"/>
  <c r="A1277" i="1" s="1"/>
  <c r="A1278" i="1" s="1"/>
  <c r="A1279" i="1" s="1"/>
  <c r="A1280" i="1" s="1"/>
  <c r="A1281" i="1" s="1"/>
  <c r="A1283" i="1" s="1"/>
  <c r="A1284" i="1" s="1"/>
  <c r="A1285" i="1" s="1"/>
  <c r="A1286" i="1" s="1"/>
  <c r="A1287" i="1" s="1"/>
  <c r="A1288" i="1" s="1"/>
  <c r="A1289" i="1" s="1"/>
  <c r="A1290" i="1" s="1"/>
  <c r="A1291" i="1" s="1"/>
  <c r="A1292" i="1" s="1"/>
  <c r="A1293" i="1" s="1"/>
  <c r="A1294" i="1" s="1"/>
  <c r="A1295" i="1" s="1"/>
  <c r="A1298" i="1" s="1"/>
  <c r="A1303" i="1" s="1"/>
</calcChain>
</file>

<file path=xl/comments1.xml><?xml version="1.0" encoding="utf-8"?>
<comments xmlns="http://schemas.openxmlformats.org/spreadsheetml/2006/main">
  <authors>
    <author>作者</author>
  </authors>
  <commentList>
    <comment ref="S516" authorId="0">
      <text>
        <r>
          <rPr>
            <b/>
            <sz val="9"/>
            <rFont val="宋体"/>
            <family val="3"/>
            <charset val="134"/>
          </rPr>
          <t>作者:</t>
        </r>
        <r>
          <rPr>
            <sz val="9"/>
            <rFont val="宋体"/>
            <family val="3"/>
            <charset val="134"/>
          </rPr>
          <t xml:space="preserve">
47亩</t>
        </r>
      </text>
    </comment>
    <comment ref="F609" authorId="0">
      <text>
        <r>
          <rPr>
            <b/>
            <sz val="9"/>
            <rFont val="宋体"/>
            <family val="3"/>
            <charset val="134"/>
          </rPr>
          <t>作者:</t>
        </r>
        <r>
          <rPr>
            <sz val="9"/>
            <rFont val="宋体"/>
            <family val="3"/>
            <charset val="134"/>
          </rPr>
          <t xml:space="preserve">
利息全部结清</t>
        </r>
      </text>
    </comment>
  </commentList>
</comments>
</file>

<file path=xl/sharedStrings.xml><?xml version="1.0" encoding="utf-8"?>
<sst xmlns="http://schemas.openxmlformats.org/spreadsheetml/2006/main" count="6761" uniqueCount="1807">
  <si>
    <t>公告资产清单   单元：万元（人民币）</t>
  </si>
  <si>
    <t>债权基本情况</t>
  </si>
  <si>
    <t>抵押物基本信息</t>
  </si>
  <si>
    <t>房产类抵押物详细信息</t>
  </si>
  <si>
    <t>纯土地类抵押物</t>
  </si>
  <si>
    <t>质押或特殊动产抵押</t>
  </si>
  <si>
    <t>联系人及联系方式</t>
  </si>
  <si>
    <t>序号</t>
  </si>
  <si>
    <t>抵押物按地区分类</t>
  </si>
  <si>
    <t>债务公司名称</t>
  </si>
  <si>
    <t>债权基准日</t>
  </si>
  <si>
    <t>本金余额</t>
  </si>
  <si>
    <t>债权利息</t>
  </si>
  <si>
    <t>费用</t>
  </si>
  <si>
    <t>债权合计</t>
  </si>
  <si>
    <t>担保
方式</t>
  </si>
  <si>
    <t>保证人</t>
  </si>
  <si>
    <t>抵质押物类别</t>
  </si>
  <si>
    <t>所在省份</t>
  </si>
  <si>
    <t>具体市/区/县</t>
  </si>
  <si>
    <t>具体位置</t>
  </si>
  <si>
    <t>房产细分类型</t>
  </si>
  <si>
    <t>面积</t>
  </si>
  <si>
    <t>工业仓储等类房地产，对应土地面积</t>
  </si>
  <si>
    <t>土地性质</t>
  </si>
  <si>
    <t>土地面积(平米)</t>
  </si>
  <si>
    <t>抵质押物类型</t>
  </si>
  <si>
    <t>抵质押物详情</t>
  </si>
  <si>
    <t>巴南</t>
  </si>
  <si>
    <t>重庆市嘉懿工贸有限责任公司</t>
  </si>
  <si>
    <t>保证+抵押</t>
  </si>
  <si>
    <t>黄志东、曾汉瀛</t>
  </si>
  <si>
    <t>房产类抵押物（含在建工程、含工业房地产）</t>
  </si>
  <si>
    <t>重庆</t>
  </si>
  <si>
    <t>巴南区龙洲大道7号</t>
  </si>
  <si>
    <t>大型商业</t>
  </si>
  <si>
    <t>11421.06</t>
  </si>
  <si>
    <t>彭老师13594250167、廖老师18983216053</t>
  </si>
  <si>
    <t>重庆满园春园林有限公司</t>
  </si>
  <si>
    <t>张鑫、姜凤来、丁祖德、董军</t>
  </si>
  <si>
    <t>巴南区龙海大道</t>
  </si>
  <si>
    <t>住宅</t>
  </si>
  <si>
    <t>重庆天禄混凝土有限公司</t>
  </si>
  <si>
    <t>重庆典雅房地产开发集团有限公司、张鑫、张亚娇、张谊生</t>
  </si>
  <si>
    <t>巴南区龙海大道3号13幢</t>
  </si>
  <si>
    <t>中小型商铺</t>
  </si>
  <si>
    <t>巴南区龙海大道5号7幢</t>
  </si>
  <si>
    <t>重庆市银库达商贸有限公司</t>
  </si>
  <si>
    <t>重庆五环印务有限公司、重庆华瑞祥机械有限公司、吴汉华、吴汉</t>
  </si>
  <si>
    <t>巴南区界石镇海棠路48号1幢1单元4-6号，1单元5-2号，1单元6-5号，1单元6-1号，1单元4-1号，1单元3-6号，1单元5-5号，1单元4-5号，1单元5-1号，1单元3-5号</t>
  </si>
  <si>
    <t>股权</t>
  </si>
  <si>
    <t>李老师15310296289、廖老师18983216053</t>
  </si>
  <si>
    <t>重庆中飞商贸有限公司</t>
  </si>
  <si>
    <t>戴勇、张永莉</t>
  </si>
  <si>
    <t>巴南区鱼洞新市街73号</t>
  </si>
  <si>
    <t>高老师15826043935、廖老师18983216053</t>
  </si>
  <si>
    <t>重庆赛英思实业有限公司</t>
  </si>
  <si>
    <t>陈新力、涂  彬、徐维刚、余昌水、刘晓东</t>
  </si>
  <si>
    <t>重庆市巴南区界石镇武新村</t>
  </si>
  <si>
    <t>商业用地（含在建工程）</t>
  </si>
  <si>
    <t>商业及商业设施用地商业及商业设施用地</t>
  </si>
  <si>
    <t>重庆典雅酒店有限公司</t>
  </si>
  <si>
    <t>张生谊、刘兴容、张鑫、重庆典雅房地产开发集团有限公司</t>
  </si>
  <si>
    <t>酒店</t>
  </si>
  <si>
    <t>非上市公司股权</t>
  </si>
  <si>
    <t>胡老师18166434179、廖老师18983216053</t>
  </si>
  <si>
    <t>车库</t>
  </si>
  <si>
    <t>重庆晶晶乐食品有限公司</t>
  </si>
  <si>
    <t>殷雄、钟仕容</t>
  </si>
  <si>
    <t>重庆市巴南区南泉镇鹿角迎宾路99号1幢</t>
  </si>
  <si>
    <t>工业厂房</t>
  </si>
  <si>
    <t>31.36(土地17641)</t>
  </si>
  <si>
    <t>重庆市巴南区南泉镇鹿角迎宾路99号2幢</t>
  </si>
  <si>
    <t>重庆市巴南区南泉镇鹿角迎宾路99号3幢</t>
  </si>
  <si>
    <t>重庆市巴南区南泉镇鹿角迎宾路99号4幢</t>
  </si>
  <si>
    <t>重庆市巴南区南泉镇鹿角迎宾路99号5幢</t>
  </si>
  <si>
    <t>重庆市巴南区南泉镇鹿角迎宾路99号6幢</t>
  </si>
  <si>
    <t>重庆市巴南区南泉镇鹿角迎宾路99号7幢</t>
  </si>
  <si>
    <t>重庆市巴南区南泉镇鹿角迎宾路99号8幢</t>
  </si>
  <si>
    <t>重庆市巴南区南泉镇鹿角迎宾路99号9幢</t>
  </si>
  <si>
    <t>重庆市巴南区南泉镇鹿角迎宾路99号10幢</t>
  </si>
  <si>
    <t>重庆市巴南区南泉镇鹿角迎宾路99号11幢</t>
  </si>
  <si>
    <t>重庆市巴南区南泉镇鹿角迎宾路99号12幢</t>
  </si>
  <si>
    <t>巴南、江津</t>
  </si>
  <si>
    <t>重庆市典雅集团家俱制造有限公司</t>
  </si>
  <si>
    <t>张鑫、张谊生</t>
  </si>
  <si>
    <t>巴南区渝南大道</t>
  </si>
  <si>
    <t>巴南区李家沱马王坪正街</t>
  </si>
  <si>
    <t>巴南区李家沱水轮村</t>
  </si>
  <si>
    <t>江津</t>
  </si>
  <si>
    <t>江津区典雅温泉城</t>
  </si>
  <si>
    <t>巴南区渝南大道194号</t>
  </si>
  <si>
    <t>巴南区渝南大道70号</t>
  </si>
  <si>
    <t>巴南区马王坪正街</t>
  </si>
  <si>
    <t>北碚</t>
  </si>
  <si>
    <t>重庆医药工业有限责任公司</t>
  </si>
  <si>
    <t>保证人1-重庆嘉恩置业有限公司保证人2-重庆运中房地产开发有限责任公司保证人3-重庆上宏物业（集团）有限公司保证人4-国旅联合重庆颐尚温泉开发有限公司保证人5-重庆华夏建工（集团）有限公司、徐志强、邓雪梅、贺伦江</t>
  </si>
  <si>
    <t>重庆市北碚区施家梁镇陵峡路98号1幢</t>
  </si>
  <si>
    <t>刘老师17782271074、廖老师18983216053</t>
  </si>
  <si>
    <t>北碚区施家梁镇控规组团01-6/02（1）、01-4/01（1）号地块</t>
  </si>
  <si>
    <t>住宿餐饮用地</t>
  </si>
  <si>
    <t>北碚区施家梁镇控规组团01-6/02（1）、01-4/01（2）号地块</t>
  </si>
  <si>
    <t>商业用地</t>
  </si>
  <si>
    <t>重庆顺禄建设工程有限公司</t>
  </si>
  <si>
    <t>江勇、江华、江礼禄、孙泽秀</t>
  </si>
  <si>
    <t>北碚区缙云村代家院</t>
  </si>
  <si>
    <t>其他</t>
  </si>
  <si>
    <t>应收账款</t>
  </si>
  <si>
    <t>曹老师18225379922、廖老师18983216053</t>
  </si>
  <si>
    <t>北碚区月兴村77号2-1</t>
  </si>
  <si>
    <t>北碚区龙溪路127号4-7-1</t>
  </si>
  <si>
    <t>北碚区龙凤一村120号香洲心城9幢负一层负1号</t>
  </si>
  <si>
    <t>重庆筑尚商贸有限公司</t>
  </si>
  <si>
    <t>王宏兵、刘灵</t>
  </si>
  <si>
    <t>北碚区蔡家岗镇嘉运二路34、36号，38、40号，46、48号</t>
  </si>
  <si>
    <t>北碚区蔡家岗镇同泰二路84、86、88号</t>
  </si>
  <si>
    <t>北碚区蔡家岗镇嘉运三路7、9、11号</t>
  </si>
  <si>
    <t>重庆市北碚区康年食品有限公司</t>
  </si>
  <si>
    <t>重庆市北碚区北龙食品有限责任公司、李晓康、杨凤兰、李勇、柯晶</t>
  </si>
  <si>
    <t>北碚区龙凤桥镇联龙村严家坡社</t>
  </si>
  <si>
    <t>工业用地（含在建工程）</t>
  </si>
  <si>
    <t>-</t>
  </si>
  <si>
    <t>重庆远洋园林有限公司</t>
  </si>
  <si>
    <t>重庆市园区工业融资担保有限公司、贺启容、殷清云</t>
  </si>
  <si>
    <t>北碚区北温泉街道将军路816号附1号至附10号</t>
  </si>
  <si>
    <t>北碚区北温泉街道将军路818号负2号（浩博方山境）车库负1-003等36个车位</t>
  </si>
  <si>
    <t>重庆上宏物业（集团）有限公司</t>
  </si>
  <si>
    <t>徐志强</t>
  </si>
  <si>
    <t>北碚区施家梁镇控规组团02-1/02（2）号地块</t>
  </si>
  <si>
    <t>住宅用地（含在建工程）</t>
  </si>
  <si>
    <t>居住用地</t>
  </si>
  <si>
    <t>重庆甫阳机械制造有限公司</t>
  </si>
  <si>
    <t>窦维学、向祖丽</t>
  </si>
  <si>
    <t>北碚区蔡家岗镇嘉德大道99号16幢</t>
  </si>
  <si>
    <t>徐老师17783002899、廖老师18983216053</t>
  </si>
  <si>
    <t>璧山</t>
  </si>
  <si>
    <t>璧山区璧南物业发展有限公司</t>
  </si>
  <si>
    <t>重庆市昊德文化集团有限公司、刘正义、刘钟元、周东红</t>
  </si>
  <si>
    <t>212房地证2015字第22705号、212房地证2015字第22696号、212房地证2015字第22709号、212房地证2015字第22700号、212房地证2015字第22714号、212房地证2015字第22703号、212房地证2015字第22704号</t>
  </si>
  <si>
    <t>中小型商铺(底商)</t>
  </si>
  <si>
    <t>韦老师18324157166、廖老师18983216053</t>
  </si>
  <si>
    <t>212房地证2015字第22718号、212房地证2015字第22725号、212房地证2015字第22720号</t>
  </si>
  <si>
    <t>重庆华林自控仪表股份有限公司</t>
  </si>
  <si>
    <t>明赐东、张宜宜</t>
  </si>
  <si>
    <t>重庆市璧山区碧泉街道璧青北路809号</t>
  </si>
  <si>
    <t>——</t>
  </si>
  <si>
    <t>工业用地</t>
  </si>
  <si>
    <t>重庆冠中鞋业有限公司</t>
  </si>
  <si>
    <t>吴广云、胡朝凤</t>
  </si>
  <si>
    <t>璧山县壁城街道金剑路777号</t>
  </si>
  <si>
    <t>重庆市璧山区闳博科技有限公司</t>
  </si>
  <si>
    <t>戈宥闳、杨镇萍</t>
  </si>
  <si>
    <t>璧山区璧城街道八一路5号1-4号</t>
  </si>
  <si>
    <t>璧山区璧城街道八一路5号1-5号</t>
  </si>
  <si>
    <t>重庆市凯悦鞋业有限公司</t>
  </si>
  <si>
    <t>林辉琴、伍思渠</t>
  </si>
  <si>
    <t>璧山区璧泉街道福顺大道5号1幢1-1号</t>
  </si>
  <si>
    <t>璧山区璧泉街道福顺大道5号1幢2-1</t>
  </si>
  <si>
    <t>璧山区璧泉街道福顺大道5号1幢3-1</t>
  </si>
  <si>
    <t>璧山区璧泉街道福顺大道5号1幢4-1</t>
  </si>
  <si>
    <t>璧山区璧泉街道福顺大道5号1幢负1层</t>
  </si>
  <si>
    <t>璧山区璧泉街道福顺大道5号2幢</t>
  </si>
  <si>
    <t>重庆市巧旭机械厂</t>
  </si>
  <si>
    <t>向阳、张巧玲、向迪民</t>
  </si>
  <si>
    <t>璧山县璧泉街道脂山路1号5幢附84号</t>
  </si>
  <si>
    <t>璧山县璧泉街道脂山路1号3幢附31号</t>
  </si>
  <si>
    <t>璧山县正兴镇石院场镇</t>
  </si>
  <si>
    <t>璧山县广普镇街道</t>
  </si>
  <si>
    <t>璧山县正兴镇街道</t>
  </si>
  <si>
    <t>璧山县璧城街道璧铜路74号</t>
  </si>
  <si>
    <t>璧山区璧城街道洋河街130号A幢50号</t>
  </si>
  <si>
    <t>重庆恒泰线缆(集团)有限公司</t>
  </si>
  <si>
    <t>陈海豹、彭琼丹、陈志田、郑春萍</t>
  </si>
  <si>
    <t>重庆市璧山区丁家街道恒泰路2号</t>
  </si>
  <si>
    <t>重庆科瑞实业有限责任公司</t>
  </si>
  <si>
    <t>重庆茂余机械制造（集团）有限公司</t>
  </si>
  <si>
    <t>璧山区黛山大道77号</t>
  </si>
  <si>
    <t>成都龙泉驿、六盘水</t>
  </si>
  <si>
    <t>重庆西部再生资源有限公司</t>
  </si>
  <si>
    <t>2018.6.28</t>
  </si>
  <si>
    <t>重庆中钢投资（集团）有限公司、六盘水华栋再生资源利用有限公司</t>
  </si>
  <si>
    <t>四川</t>
  </si>
  <si>
    <t>成都龙泉驿</t>
  </si>
  <si>
    <t>龙泉驿区大面街道成龙大道二段888号成都（国家级）经开区C2（栋）</t>
  </si>
  <si>
    <t>整体办公</t>
  </si>
  <si>
    <t>陈老师13983732703、廖老师18983216053</t>
  </si>
  <si>
    <t>贵州</t>
  </si>
  <si>
    <t>六盘水</t>
  </si>
  <si>
    <t>贵州省六盘水市东至园区五号路（南至飞达路，西至用地红线，北至红桥路）</t>
  </si>
  <si>
    <t>赤峰宁城</t>
  </si>
  <si>
    <t>双赢集团有限公司</t>
  </si>
  <si>
    <t>蓝森古、双赢集团房地产开发有限公司、重庆市南川宾馆有限责任公司</t>
  </si>
  <si>
    <t>内蒙古</t>
  </si>
  <si>
    <t>内蒙古宁城县天义镇大宁路</t>
  </si>
  <si>
    <t>大渡口</t>
  </si>
  <si>
    <t>重庆新天泽实业（集团）有限公司</t>
  </si>
  <si>
    <t>刘光伦</t>
  </si>
  <si>
    <t>大渡口区春晖路街道松青路1099号附17号，</t>
  </si>
  <si>
    <t>重庆市金步装饰工程有限公司</t>
  </si>
  <si>
    <t>大渡口区春晖路街道松青路1099号附1号</t>
  </si>
  <si>
    <t>重庆寰林商贸有限公司</t>
  </si>
  <si>
    <t>柯敬陶、陶杰</t>
  </si>
  <si>
    <t>抵押物位于大渡口区双山路169号的商服用房，名义层负1-3物理层2-5</t>
  </si>
  <si>
    <t>抵押物位于大渡口区双山路171号的商服用房，名义层负1-3物理层2-5</t>
  </si>
  <si>
    <t>抵押物位于大渡口区双山路173号的商服用房，名义层负1-3物理层2-5</t>
  </si>
  <si>
    <t>抵押物位于大渡口区双山路175号的商服用房，名义层负1-3物理层2-5</t>
  </si>
  <si>
    <t>抵押物位于大渡口区双山路177号的商服用房，名义层负1-3物理层2-5</t>
  </si>
  <si>
    <t>重庆箩伦诗服饰有限公司</t>
  </si>
  <si>
    <t>重庆蒂芙尼商贸有限公司、晏鹏、刁建西</t>
  </si>
  <si>
    <t>大渡口区春晖路街道春晖路10号1栋附2-1号</t>
  </si>
  <si>
    <t>大渡口区春晖路街道春晖路10号1栋附3-1号</t>
  </si>
  <si>
    <t>大渡口区春晖路街道春晖路10号2栋附2-1号</t>
  </si>
  <si>
    <t>大渡口区春晖路街道春晖路10号2栋附3-1号</t>
  </si>
  <si>
    <t>重庆晋安重型钢结构有限公司</t>
  </si>
  <si>
    <t>大渡口区新山村街道锁口丘东风村市场1号</t>
  </si>
  <si>
    <t>大渡口区新山村街道锁口丘东风村市场2号</t>
  </si>
  <si>
    <t>重庆市巨航实业有限公司</t>
  </si>
  <si>
    <t>重庆三益物流股份有限公司、重庆市祥利船舶制造有限公司、重庆巨航船舶制造有限公司、况世强、王新革</t>
  </si>
  <si>
    <t>大渡口、北碚</t>
  </si>
  <si>
    <t>重庆新华立地产（集团）、重庆新天泽商业经营管理公司、重庆新华立地产（集团）、刘光伦、刘光芬、洪平</t>
  </si>
  <si>
    <t>北碚区北温泉街道金华路328号</t>
  </si>
  <si>
    <t>大足</t>
  </si>
  <si>
    <t>重庆圣邦涂料有限公司</t>
  </si>
  <si>
    <t>尹彬</t>
  </si>
  <si>
    <t>大足区龙水镇龙水路498号12幢1-3号</t>
  </si>
  <si>
    <t>重庆市大足区中发实业有限公司</t>
  </si>
  <si>
    <t>刘翊</t>
  </si>
  <si>
    <t>位于大足渝西福源装饰城：
1、重庆市大足区龙水镇龙古路建材综合市场A3幢1层3号-20号共计18套。
2、重庆市大足区龙水镇龙古路建材综合市场B幢1层9号-14号共计3套。
3、重庆市大足区龙水镇龙古路建材综合市场G幢1层1号-9号共计9套。</t>
  </si>
  <si>
    <t>重庆鑫业船舶件有限公司</t>
  </si>
  <si>
    <t>刘兴烈、刘孙羽</t>
  </si>
  <si>
    <t>大足龙水湖工业园区2-64号（第三分块）</t>
  </si>
  <si>
    <t>商住用地</t>
  </si>
  <si>
    <t>大足龙水湖工业园区2-64号（第四分块）</t>
  </si>
  <si>
    <t>大足县龙水镇工业园区2-64号</t>
  </si>
  <si>
    <t>商住用地（含在建工程）</t>
  </si>
  <si>
    <t>大足、九龙坡</t>
  </si>
  <si>
    <t>重庆中农环保建设股份有限公司</t>
  </si>
  <si>
    <t>重庆国渝劳务输出有限公司、汪政君、张海燕</t>
  </si>
  <si>
    <t>大足区龙岗街道办事处累丰社区六组一环西路12号1栋18-6</t>
  </si>
  <si>
    <t>九龙坡</t>
  </si>
  <si>
    <t>九龙坡区石小路158号1栋5层</t>
  </si>
  <si>
    <t>垫江</t>
  </si>
  <si>
    <t>重庆戴徕密客电源有限公司</t>
  </si>
  <si>
    <t>杨梅、陈先权、陈先荣、重庆美尔安电子有限公司、重庆荣先商贸有限公司、重庆巨安新能源有限公司</t>
  </si>
  <si>
    <t>垫江县桂溪镇长安文化新城文景苑6幢7-1号</t>
  </si>
  <si>
    <t>垫江县桂溪镇长安文化新城15#楼二层</t>
  </si>
  <si>
    <t>重庆市凯尊耀升汽车零部件有限公司</t>
  </si>
  <si>
    <t>刘英、周昌明、周鑫</t>
  </si>
  <si>
    <t>垫江县桂溪镇迎宾大道工业园区内</t>
  </si>
  <si>
    <t>奉节</t>
  </si>
  <si>
    <t>奉节县渝东实业有限责任公司</t>
  </si>
  <si>
    <t>李绍平、李锐、李妍斐</t>
  </si>
  <si>
    <t>车船等交通工具</t>
  </si>
  <si>
    <t>江龙168.江龙568.江龙668</t>
  </si>
  <si>
    <t>奉节县少陵路纪检综合楼1-2-501</t>
  </si>
  <si>
    <t>涪陵</t>
  </si>
  <si>
    <t>重庆万鑫电力安装工程有限公司</t>
  </si>
  <si>
    <t>刘渝弟、何国均、刘咏梅、刘静、贾世明、刘兴</t>
  </si>
  <si>
    <t>涪陵滨江大道二段52号（世纪滨江）A、B栋1-1、1-2、1-3、1-4和C、D栋1-1、1-2、1-3、1-4、1-5</t>
  </si>
  <si>
    <t>涪陵、铜梁</t>
  </si>
  <si>
    <t>重庆林腾机电有限公司</t>
  </si>
  <si>
    <t>重庆市沙坪坝区易林机械压铸厂、刘雪萍、翟江林</t>
  </si>
  <si>
    <t>涪陵区中山西路2号第二层</t>
  </si>
  <si>
    <t>铜梁</t>
  </si>
  <si>
    <t>铜梁区东城街道办事处金地大道</t>
  </si>
  <si>
    <t>涪陵、渝北</t>
  </si>
  <si>
    <t>重庆安福祭典礼仪服务有限公司</t>
  </si>
  <si>
    <t>重庆华伦精细化工有限公司、陈玲、陈小莉、李蜀、陈元科、陈霓</t>
  </si>
  <si>
    <t>重庆市涪陵区武陵山乡金子山村三社</t>
  </si>
  <si>
    <t>渝北</t>
  </si>
  <si>
    <t>渝北区龙溪街道加州花园A2幢19-4</t>
  </si>
  <si>
    <t>涪陵、渝中</t>
  </si>
  <si>
    <t xml:space="preserve">重庆渝弟联盛实业有限公司 </t>
  </si>
  <si>
    <t>重庆市涪陵区滨江大道二段52号（世纪滨江）A、B栋3-1、3-2、3-3、3-4、3-5、3-6；C、D栋3-6</t>
  </si>
  <si>
    <t>渝中</t>
  </si>
  <si>
    <t>渝中民权路27号12-1、12-2、14-1、14-2、14-3、14-4、14-5、14-6、17-1、17-2、17-3、17-4、21-3、21-4、41-1、41-2、41-3、41-4、43-1、43-2、43-3、43-4号</t>
  </si>
  <si>
    <t>广安武胜</t>
  </si>
  <si>
    <t>重庆市地鑫金属材料回收有限公司</t>
  </si>
  <si>
    <t>广安市中策资源综合利用有限公司、潘海平、宋利华、潘楠</t>
  </si>
  <si>
    <t>武胜</t>
  </si>
  <si>
    <t>四川省武胜县中心镇环江村</t>
  </si>
  <si>
    <t>合川</t>
  </si>
  <si>
    <t>重庆灿平商贸有限公司</t>
  </si>
  <si>
    <t>尹巧巧、李元素</t>
  </si>
  <si>
    <t>合川区合阳办义乌大道314号附2-1至2-33号，除去2-17和2-23</t>
  </si>
  <si>
    <t>重庆银港商贸有限公司</t>
  </si>
  <si>
    <t>重庆市金熙泰房地产开发有限公司、蒋华、苏明</t>
  </si>
  <si>
    <t>合川区合办处嘉滨路168号第1层1-1-1</t>
  </si>
  <si>
    <t>合川区合办处嘉滨路168号
第2层5</t>
  </si>
  <si>
    <t>重庆渝宏公路工程（集团）有限责任公司</t>
  </si>
  <si>
    <t>刘皓、杜静（夫妻关系）</t>
  </si>
  <si>
    <t xml:space="preserve">重庆市合川区盐井街道沙溪片区HC13-110-3 </t>
  </si>
  <si>
    <t>中奥联合置业有限公司</t>
  </si>
  <si>
    <t>2018.4.30</t>
  </si>
  <si>
    <t>抵押+保证+质押</t>
  </si>
  <si>
    <t>潘亚文、中奥联合投资有限公司</t>
  </si>
  <si>
    <t>合川区合办处洛阳溪街西侧</t>
  </si>
  <si>
    <t>合川区合阳办双牌坊街北侧A地块</t>
  </si>
  <si>
    <t>合川区合办处凉亭片区交通街等</t>
  </si>
  <si>
    <t>重庆海渝工业设备安装有限公司</t>
  </si>
  <si>
    <t>保证+抵押保证+抵押</t>
  </si>
  <si>
    <t>何学仲、胡樱、何智、李忠娅</t>
  </si>
  <si>
    <t>合川区南办处赵家街270号负1-2</t>
  </si>
  <si>
    <t>合川区南办处赵家街270号负1-1</t>
  </si>
  <si>
    <t>重庆永淳新能源科技有限公司</t>
  </si>
  <si>
    <t>汤继峰、向曼舒</t>
  </si>
  <si>
    <t>合川区南津街街道高阳路东侧（A地块）</t>
  </si>
  <si>
    <t>永淳科技股权</t>
  </si>
  <si>
    <t>合川区南津街街道高阳路东侧（B地块）</t>
  </si>
  <si>
    <t>重庆三腾食品有限公司</t>
  </si>
  <si>
    <t>刘建召、黄菊</t>
  </si>
  <si>
    <t>合川区南溪工业片区高阳东路东侧HC-003-1号地块A地块</t>
  </si>
  <si>
    <t>合川区南溪工业片区高阳东路东侧HC-003-1号地块C地块</t>
  </si>
  <si>
    <t>合川区南溪工业片区高阳东路东侧HC-003-1号地块B地块</t>
  </si>
  <si>
    <t>重庆港富畜产品有限责任公司</t>
  </si>
  <si>
    <t>李贤明、杨丽琼、重庆腾睿物业管理有限公司</t>
  </si>
  <si>
    <t>合川区南办处堰口村二社（B宗地）</t>
  </si>
  <si>
    <t>合川区南办处堰口村二社（A-2宗地）</t>
  </si>
  <si>
    <t>重庆强联发投资集团有限公司</t>
  </si>
  <si>
    <t>郭远强</t>
  </si>
  <si>
    <t>合川区工业园区堰口村荣军路旁</t>
  </si>
  <si>
    <t>1976.48（建筑）/505(土地）</t>
  </si>
  <si>
    <t>出口发票</t>
  </si>
  <si>
    <t>3933.28（建筑）/1042（土地）</t>
  </si>
  <si>
    <t>1973.23（建筑）/513（土地）</t>
  </si>
  <si>
    <t>1417.08（建筑）/1417（土地）</t>
  </si>
  <si>
    <t>19358.82（建筑）/9231（土地）</t>
  </si>
  <si>
    <t>合川区南办处希尔安大道198号</t>
  </si>
  <si>
    <t>重庆竣洲置业有限责任公司</t>
  </si>
  <si>
    <t>重庆市合川区家盛物业发展有限公司、朱姝、张晓东</t>
  </si>
  <si>
    <t>合川区小安溪片区3号-1号地块HC11-003-35</t>
  </si>
  <si>
    <t>销售收入质押</t>
  </si>
  <si>
    <t>合川区小安溪片区3号地块（编号HC11-003-35)-5号</t>
  </si>
  <si>
    <t>合川区合阳办瑞山西路2号都市花园B2E2幢附属楼1-1号</t>
  </si>
  <si>
    <t>合川区合阳办瑞山西路2号都市花园B1E1幢附属楼1-1号</t>
  </si>
  <si>
    <t>合川区合阳办瑞山西路2号都市花园B1E1幢附属楼1-4号</t>
  </si>
  <si>
    <t>合川区合阳办瑞山西路2号都市花园B1E1幢附属楼2-1号</t>
  </si>
  <si>
    <t>重庆庆兴塑料有限公司</t>
  </si>
  <si>
    <t>罗加芸、石康志</t>
  </si>
  <si>
    <t>重庆市合川区合阳办瑞山西路2号都市花园H幢1层6、7、9号、9附1、10、10附1、14、14附1</t>
  </si>
  <si>
    <t>徐老师17783002899、刘老师18983352709</t>
  </si>
  <si>
    <t>重庆市合川区合阳办瑞山西路2号都市花园H幢6层1、2、3、4、5、6、6-1、7、9</t>
  </si>
  <si>
    <t>合川、江津</t>
  </si>
  <si>
    <t>重庆市金考拉服饰有限公司</t>
  </si>
  <si>
    <t>杨建明、刘晓容</t>
  </si>
  <si>
    <t>合川区南津街街道办事处荣军路399号A区</t>
  </si>
  <si>
    <t>高老师15826043935、刘老师18983352709</t>
  </si>
  <si>
    <t>合川区南津街街道办事处荣军路400号B区</t>
  </si>
  <si>
    <t>合川区南津街街道办事处荣军路401号C区</t>
  </si>
  <si>
    <t>合川区南津街街道办事处荣军路402号D区</t>
  </si>
  <si>
    <t>合川区南津街街道办事处荣军路403号E区</t>
  </si>
  <si>
    <t>合川区南津街街道办事处荣军路旁</t>
  </si>
  <si>
    <t>江津区珞璜镇珞璜工业园区LH（BT）－C－06号</t>
  </si>
  <si>
    <t>合川、六盘水盘县、渝北、长寿</t>
  </si>
  <si>
    <t>重庆新丰公路建筑有限公司、自然人刘皓</t>
  </si>
  <si>
    <t>应收账款质押——合川城投</t>
  </si>
  <si>
    <t>曹老师18225379922、刘老师18983352709</t>
  </si>
  <si>
    <t>六盘水盘县</t>
  </si>
  <si>
    <t>应收账款质押——盘县畅达路桥发展投资有限公司</t>
  </si>
  <si>
    <t>渝北区回兴街道果塘街8号常春藤28幢1-5</t>
  </si>
  <si>
    <t>长寿</t>
  </si>
  <si>
    <t>长寿区凤城街道新市场6号附2号、附3号、附4号、附5号、附6号、附7号、附8号</t>
  </si>
  <si>
    <t>长寿区凤城街道新市场6号1-2-1；长寿区凤城街道新市场6号1-3-1；长寿区凤城街道新市场6号1-4-1；长寿区凤城街道新市场6号1-5-1；长寿区凤城街道新市场6号1-6-1</t>
  </si>
  <si>
    <t>分零办公用房</t>
  </si>
  <si>
    <t>江北</t>
  </si>
  <si>
    <t>重庆大川集团防盗门有限公司</t>
  </si>
  <si>
    <t>张宏、大川控股（集团）有限公司、重庆大川集团投资有限公司、重庆大川集团房地产开发有限公司、重庆大川门业集团有限公司</t>
  </si>
  <si>
    <t>江北区大川水岸小区14号负1-01至负1-84、负1-86号房屋（实际为车位）</t>
  </si>
  <si>
    <t>车位</t>
  </si>
  <si>
    <t>重庆好运电气有限公司</t>
  </si>
  <si>
    <t>重庆东学林商贸有限公司、李智、袁小维、李文学、廖文春、李世洁</t>
  </si>
  <si>
    <t>江北区桥北苑9号12-1号</t>
  </si>
  <si>
    <t>李老师15310296289、刘老师18983352709</t>
  </si>
  <si>
    <t>重庆汇程铝业有限公司</t>
  </si>
  <si>
    <t>乐森资本有限公司、陈维平、重庆卓能达铝业有限公司、大连汇程铝业有限公司</t>
  </si>
  <si>
    <t>江北区盘溪路150号附2号、4号、5号、21号、22号、24号、25号、26号、31号、37号</t>
  </si>
  <si>
    <t>陈老师13983732703、刘老师18983352709</t>
  </si>
  <si>
    <t>江北区盘溪路150号附39号、40号、41号、42号、43号、44号</t>
  </si>
  <si>
    <t>重庆市江北区建新西路4号5-1</t>
  </si>
  <si>
    <t>重庆中钢物流有限公司</t>
  </si>
  <si>
    <t>重庆中钢投资（集团）有限公司、袁胜祥、进出口担保</t>
  </si>
  <si>
    <t>江北区海尔路825号2幢</t>
  </si>
  <si>
    <t>仓库用房</t>
  </si>
  <si>
    <t>江北区海尔路825号4幢</t>
  </si>
  <si>
    <t>江北区海尔路825号2幢负一层负二层</t>
  </si>
  <si>
    <t>车库（用房）</t>
  </si>
  <si>
    <t>重庆瑞银再生资源有限公司（增加共同借款人）</t>
  </si>
  <si>
    <t>重庆中钢投资（集团）有限公司、袁胜祥、程玲、重庆绿丰再生资源有限公司</t>
  </si>
  <si>
    <t>无抵押物</t>
  </si>
  <si>
    <t>重庆天宇市场经营管理有限公司</t>
  </si>
  <si>
    <t>重庆天维物业发展有限公司、苏德国、杨孝甫、秦家容、秦家瑜</t>
  </si>
  <si>
    <t>重庆市江北区建新东路290、292号</t>
  </si>
  <si>
    <t>江北、九龙坡、沙坪坝</t>
  </si>
  <si>
    <t>重庆益良商贸有限公司</t>
  </si>
  <si>
    <t>陈忠秀、罗利达（夫妻关系）陈良、周礼乐（夫妻关系）张宏、谢淑琴（夫妻关系）</t>
  </si>
  <si>
    <t>江北区大川水岸小区路2号附1号、附2号</t>
  </si>
  <si>
    <t>江北区大川水岸小区30号附3号、7号</t>
  </si>
  <si>
    <t>江北区大川水岸小区30号附8、9、10号</t>
  </si>
  <si>
    <t>江北区大川水岸小区30号、20号</t>
  </si>
  <si>
    <t>九龙坡区凤凰路7、9号二层</t>
  </si>
  <si>
    <t>九龙坡区凤凰路7、9号负二层车库</t>
  </si>
  <si>
    <t>九龙坡区凤凰路7、9号负一层车库</t>
  </si>
  <si>
    <t>九龙坡区凤凰路7号附21至23号、25至30号、33号</t>
  </si>
  <si>
    <t>沙坪坝</t>
  </si>
  <si>
    <t>沙坪坝区大杨公桥111号</t>
  </si>
  <si>
    <t>江北、南岸</t>
  </si>
  <si>
    <t>重庆市尚鼎建筑工程有限公司</t>
  </si>
  <si>
    <t>重庆美全置业有限公司、吕忠品、周承君、袁源</t>
  </si>
  <si>
    <t>江北区海尔路178号附32号3-15、附32号2单元11层、176号附4号、176号附5号、176号附7号、176号附12号、176号附20号、176号附15号、176号附16号、176号附40号、176号附28号、176号附29号、176号附30号、176附31号、176号附32号</t>
  </si>
  <si>
    <t>南岸</t>
  </si>
  <si>
    <t>南岸区桃源路146号附18号（3-1-15）、白鹤路52号附8号（4.5-1-38）、白鹤路52号附9号（4.5-1-39）、南岸区桃源路152号附1号2-51（4.5-2-75）</t>
  </si>
  <si>
    <t>上述4203平米二押</t>
  </si>
  <si>
    <t>南岸区桃源路152号附1号1-15（4.5-1-43）、附1号1-17（4.5-1-45）、附1号1-3（4.5-1-103）</t>
  </si>
  <si>
    <t>江北、渝北</t>
  </si>
  <si>
    <t>重庆金康锡业发展有限公司</t>
  </si>
  <si>
    <t>重庆旅游融资担保有限公司、邓大芬、王玉生、汤献成、邓大贵</t>
  </si>
  <si>
    <t>江北区金科.10年城38号1-5</t>
  </si>
  <si>
    <t>渝北区石船镇渝长东街45号4幢3号，4号，11号，渝北区石船镇渝长东街45号5幢17号，20号</t>
  </si>
  <si>
    <t>重庆市佩菲克商贸有限责任公司</t>
  </si>
  <si>
    <t>重庆市坤泰房地产有限责任公司、王志勇、李好学、刘宇</t>
  </si>
  <si>
    <t>江津区滨江大道东段C9-1-2地块水映康城C幢负1-1号</t>
  </si>
  <si>
    <t>韦老师18324157166、刘老师18983352709</t>
  </si>
  <si>
    <t>江津区几江街道滨江大道东段C9-1-2地块水映康城D幢1单元负1-1（车库）</t>
  </si>
  <si>
    <t>江津区滨江大道东段C9-1-2地块水映康城C幢负2-1号</t>
  </si>
  <si>
    <t>江津区几江街道滨江大道东段C9-1-2地块水映康城D幢1单元负2-1（车库）</t>
  </si>
  <si>
    <t>重庆鑫洲仓储有限公司</t>
  </si>
  <si>
    <t>重庆龙涎仓储有限公司、张桂斌</t>
  </si>
  <si>
    <t>重庆市江津区珞璜镇郭坝村通港路北侧2幢</t>
  </si>
  <si>
    <t>整体办公用房</t>
  </si>
  <si>
    <t>重庆川江船务有限公司</t>
  </si>
  <si>
    <t>王跃文</t>
  </si>
  <si>
    <t>仍然在正常航运</t>
  </si>
  <si>
    <t>重庆启弈商贸有限公司</t>
  </si>
  <si>
    <t>重庆旅游融资担保有限公司、张家福、江显维、江显超</t>
  </si>
  <si>
    <t>重庆市悦众汽车销售有限公司</t>
  </si>
  <si>
    <t>李伟明、陈荣芳、重庆珠峰投资有限公司、重庆国亚汽车销售有限公司、重庆江津区珠峰汽车销售服务有限公司</t>
  </si>
  <si>
    <t>江津区德感街德感工业园B-08-09-1号</t>
  </si>
  <si>
    <t>重庆珠峰投资有限公司</t>
  </si>
  <si>
    <t>重庆市江津区珠峰汽车销售服务有限公司、重庆国亚汽车销售有限公司</t>
  </si>
  <si>
    <t>江津区德感街德感工业园B-08-09-2号</t>
  </si>
  <si>
    <t>重庆典雅房地产开发集团有限公司</t>
  </si>
  <si>
    <t>张生谊、刘兴容、张鑫、庞娟、张亚娇、许大刚</t>
  </si>
  <si>
    <t>江津区珞璜镇园区大道26号典雅温泉城</t>
  </si>
  <si>
    <t>胡老师18166434179、刘老师18983352709</t>
  </si>
  <si>
    <t>江津区珞璜镇园区大道26号典雅温泉城（原售房部）</t>
  </si>
  <si>
    <t>重庆天之味实业有限公司</t>
  </si>
  <si>
    <t>刘志久、刘琪、程跃、刘志芳、郭太平、刘志洪、王健、刘志玲、曾德平、刘志兰、吴玉祥</t>
  </si>
  <si>
    <t>江津区几江街道滨江大道58号半岛明珠3号商铺楼1-2号</t>
  </si>
  <si>
    <t>江津区几江街道滨江大道58号半岛明珠3号商铺楼1-3号</t>
  </si>
  <si>
    <t>江津区几江街道滨江大道58号半岛明珠3号商铺楼1-4号</t>
  </si>
  <si>
    <t>江津区几江街道滨江大道58号半岛明珠3号商铺楼1-5号</t>
  </si>
  <si>
    <t>江津区几江街道滨江大道58号半岛明珠3号商铺楼1-6号</t>
  </si>
  <si>
    <t>江津区几江街道滨江大道58号半岛明珠3号商铺楼2-2号</t>
  </si>
  <si>
    <t>江津区几江街道滨江大道58号半岛明珠3号商铺楼2-3号</t>
  </si>
  <si>
    <t>江津区几江街道滨江大道58号半岛明珠3号商铺楼2-4号</t>
  </si>
  <si>
    <t>江津区几江街道滨江大道58号半岛明珠3号商铺楼3-1号</t>
  </si>
  <si>
    <t>江津区几江街道滨江大道58号半岛明珠3号商铺楼3-2号</t>
  </si>
  <si>
    <t>重庆融创园林景观设计工程有限公司</t>
  </si>
  <si>
    <t>陈炜、冯地华</t>
  </si>
  <si>
    <t>江津区双福街道双福新区学院大道2号双福公馆1幢1-76</t>
  </si>
  <si>
    <t>江津区双福街道双福新区学院大道2号双福公馆1幢2-77</t>
  </si>
  <si>
    <t>江津区双福街道双福新区学院大道2号双福公馆1幢3-3</t>
  </si>
  <si>
    <t>江津区双福街道双福新区学院大道2号双福公馆1幢4-3</t>
  </si>
  <si>
    <t>江津区双福街道双福新区学院大道2号双福公馆1幢5-15</t>
  </si>
  <si>
    <t>江津区双福街道双福新区学院大道2号双福公馆1幢6-16</t>
  </si>
  <si>
    <t>江津区双福街道双福新区学院大道2号双福公馆1幢7-15</t>
  </si>
  <si>
    <t>重庆金象起重设备制造有限公司</t>
  </si>
  <si>
    <t>杨先燕、杨先露</t>
  </si>
  <si>
    <t>江津市德感工业园区</t>
  </si>
  <si>
    <t>8970.39
(土地15872.77)</t>
  </si>
  <si>
    <t>1342.47
(土地14831.57)</t>
  </si>
  <si>
    <t>重庆一水商贸有限公司</t>
  </si>
  <si>
    <t>饶龙保、卢楠、张明宇、张恒、饶军、重庆天地德苑餐饮管理有限公司</t>
  </si>
  <si>
    <t>九龙坡区科园六路295号一层</t>
  </si>
  <si>
    <t>黔江</t>
  </si>
  <si>
    <t>重庆鼎翔装饰工程有限公司</t>
  </si>
  <si>
    <t>重庆申基实业（集团）有限公司、重庆正典汽车销售有限公司、重庆申基房地产开发有限公司、李宗庆</t>
  </si>
  <si>
    <t>重庆市九龙坡区科园四路288号“申基索菲特酒店商务楼”4层4-9、4-11、4-12、4-14至4-16,5层5-2至5-6及5-10</t>
  </si>
  <si>
    <t>重庆正典汽车销售有限责任公司</t>
  </si>
  <si>
    <t>重庆申基实业（集团）有限公司、申勇、孟青、申柯、彭婧一、重庆申基房地产开发有限公司、申德敏、吴庆辉</t>
  </si>
  <si>
    <t>重庆市九龙坡区科园四路288号“申基索菲特酒店商务楼”4层1-8、13号及5层5-1号</t>
  </si>
  <si>
    <t>重庆双钢建筑劳务有限公司</t>
  </si>
  <si>
    <t>重庆赢义商贸有限公司、刘远洋、银爽、丁月飞、王光丽、王彦尹</t>
  </si>
  <si>
    <t xml:space="preserve">九龙坡区杨家坪前进支路1号附1-1-37号、1-1-38号、1-1-39号、1-1-40号、1-1-41号、1-1-42号、1-1-43号、1-1-44号、1-1-45号、1-1-46号、1-1-47号 </t>
  </si>
  <si>
    <t>重庆裕易商贸有限责任公司</t>
  </si>
  <si>
    <t>重庆旅游融资担保有限公司、 陈治江、欧来利</t>
  </si>
  <si>
    <t xml:space="preserve">重庆网之鹰科技有限公司 </t>
  </si>
  <si>
    <t>重庆旅游融资担保有限公司、夏传彬</t>
  </si>
  <si>
    <t>重庆市南川区瑞丰农业开发有限责任公司</t>
  </si>
  <si>
    <t>重庆旅游融资担保有限公司、邓华伦、向美</t>
  </si>
  <si>
    <t>九龙坡区杨家坪前进支路1号</t>
  </si>
  <si>
    <t>李老师1531096289、刘老师18983352709</t>
  </si>
  <si>
    <t>重庆通康商贸有限公司</t>
  </si>
  <si>
    <t>重庆旅游融资担保有限公司、刘辉</t>
  </si>
  <si>
    <t>重庆垚通石材加工有限公司</t>
  </si>
  <si>
    <t>重庆旅游融资担保有限公司、叶红梅、黄厚多</t>
  </si>
  <si>
    <t>九龙坡区杨家坪前进支路1号·</t>
  </si>
  <si>
    <t>重庆富航装饰工程有限公司</t>
  </si>
  <si>
    <t>重庆绅帝富达实业发展（集团）有限公司、重庆富达置地有限公司、重庆陈家坪机电市场有限公司、孙国斌、杨智勇、李琦、谭莉</t>
  </si>
  <si>
    <t>九龙坡区石桥铺朝田村218号</t>
  </si>
  <si>
    <t>重庆天建化工有限公司</t>
  </si>
  <si>
    <t>重庆铜罐自来水有限公司、重庆俊邑肥业有限责任公司、邹建英、刘天寿</t>
  </si>
  <si>
    <t>九龙坡区西彭镇白彭路6号1幢附5号</t>
  </si>
  <si>
    <t>九龙坡区西彭镇白彭路6号13幢1-3号</t>
  </si>
  <si>
    <t>重庆淞宇贸易有限责任公司</t>
  </si>
  <si>
    <t>杜春华、王建、李明兰、王隆果、周畦</t>
  </si>
  <si>
    <t>九龙坡区科园二街161号附2-1号、2-2号</t>
  </si>
  <si>
    <t>分零办公</t>
  </si>
  <si>
    <t>九龙坡区科园二街161号附2-1号、2-3号</t>
  </si>
  <si>
    <t>重庆正一实业有限公司</t>
  </si>
  <si>
    <t>刘森、唐莲、吴利、刘光福</t>
  </si>
  <si>
    <t>九龙坡区谢家湾黄杨路6号3幢附4-10号</t>
  </si>
  <si>
    <t>正一实业65%股权</t>
  </si>
  <si>
    <t>九龙坡区谢家湾黄杨路6号1栋附3-4、3-5、3-6、3-7号</t>
  </si>
  <si>
    <t>正一实业35%股权</t>
  </si>
  <si>
    <t>重庆新西亚大酒店有限公司</t>
  </si>
  <si>
    <t>云南联贸珠宝玉器有限公司、云南锦华翡翠原料工贸有限公司、云南澳银投资有限公司、肖荣付</t>
  </si>
  <si>
    <t>九龙坡区石桥铺渝州路33-13至18号</t>
  </si>
  <si>
    <t>新西亚酒店2014-2023年经营收入及应收账款</t>
  </si>
  <si>
    <t>重庆铭嘉实业有限公司</t>
  </si>
  <si>
    <t>重庆港太商贸有限公司</t>
  </si>
  <si>
    <t>九龙坡区科城路68号19层</t>
  </si>
  <si>
    <t>重庆莱德玛实业有限公司</t>
  </si>
  <si>
    <t>钟文、丁红兵、陈婷婷</t>
  </si>
  <si>
    <t>九龙坡区渝州路99-4号</t>
  </si>
  <si>
    <t>九龙坡区渝州路99-5号</t>
  </si>
  <si>
    <t>九龙坡区渝州路99-6号</t>
  </si>
  <si>
    <t>九龙坡、北碚</t>
  </si>
  <si>
    <t>重庆大方合成化工有限公司</t>
  </si>
  <si>
    <t>重庆市同心中小企业融资担保有限责任公司、成都联泰化工有限公司、重庆融海实业有限公司、梁帆</t>
  </si>
  <si>
    <t>九龙坡区金凤镇海兰村海琴酒店公寓E栋433号</t>
  </si>
  <si>
    <t>北碚区施家梁镇三用地村六池社</t>
  </si>
  <si>
    <t>北碚区施实梁镇施家梁街71号</t>
  </si>
  <si>
    <t>九龙坡、永川</t>
  </si>
  <si>
    <t>重庆迈能汽车零部件有限公司</t>
  </si>
  <si>
    <t>、重庆华日电装品开发有限公司、重庆伟豪电子有限公司、唐甲兵、杨晓渝、唐四建</t>
  </si>
  <si>
    <t>九龙坡区科城路68号6-2号、6-3号、6-5号</t>
  </si>
  <si>
    <t>永川</t>
  </si>
  <si>
    <t>重庆市永川区凤临路8号</t>
  </si>
  <si>
    <t>重庆华日电装品开发有限公司</t>
  </si>
  <si>
    <t>九龙坡、渝北</t>
  </si>
  <si>
    <t>重庆度虎商贸有限责任公司</t>
  </si>
  <si>
    <t>唐志杰、涂薇薇、彭晰、石玮</t>
  </si>
  <si>
    <t>九龙坡区石杨路160号附2-3</t>
  </si>
  <si>
    <t>九龙坡区石杨路160号附2-4</t>
  </si>
  <si>
    <t>九龙坡区石杨路160号附2-5</t>
  </si>
  <si>
    <t>何杨</t>
  </si>
  <si>
    <t>渝北区双龙湖街道龙平支街26号1幢-1-1</t>
  </si>
  <si>
    <t>开县</t>
  </si>
  <si>
    <t>重庆旭日建设工程（集团）有限公司</t>
  </si>
  <si>
    <t xml:space="preserve">谢家田、邓长慈、谢圳、重庆尊诚房地产开发有限公司、重庆秋涛农业科技开发有限公司、重庆隆圣商贸有限公司、重庆美坚建材有限公司  </t>
  </si>
  <si>
    <t>开县文峰街道富厚街300号1幢1单元2-2</t>
  </si>
  <si>
    <t>开县汉丰南山中路221号</t>
  </si>
  <si>
    <t>开县汉丰南山中路201号（1-11）</t>
  </si>
  <si>
    <t>开县汉丰南山中路201号（1-10）</t>
  </si>
  <si>
    <t>开县汉丰南山中路201号（1-9）</t>
  </si>
  <si>
    <t>开县汉丰南山中路201号（1-8）</t>
  </si>
  <si>
    <t>开县汉丰南山中路201号（1-7）</t>
  </si>
  <si>
    <t>开县汉丰南山中路201号（1-6）</t>
  </si>
  <si>
    <t>开县汉丰南山中路201号（1-5）</t>
  </si>
  <si>
    <t>开县汉丰南山中路201号（1-4）</t>
  </si>
  <si>
    <t>开县汉丰街道南山中路221号1单元1-1</t>
  </si>
  <si>
    <t>开县汉丰街道南山中路221号1单元2-1</t>
  </si>
  <si>
    <t>开县汉丰街道南山中路221号1单元3-1</t>
  </si>
  <si>
    <t>开县汉丰街道南山中路221号1单元4-1</t>
  </si>
  <si>
    <t>开县汉丰街道南山中路221号1单元5-1</t>
  </si>
  <si>
    <t>开县汉丰街道南山中路221号1单元6-1</t>
  </si>
  <si>
    <t>开县文峰富厚街</t>
  </si>
  <si>
    <t>重庆科旺油脂有限责任公司</t>
  </si>
  <si>
    <t>重庆市帅笑工贸有限责任公司、傅祖科、傅杰、刘开翠</t>
  </si>
  <si>
    <t>开县赵家街道东浦大道16号附1号1幢</t>
  </si>
  <si>
    <t>开县赵家街道东浦大道16号附1号2幢</t>
  </si>
  <si>
    <t>开县赵家街道东浦大道16号附1号3幢</t>
  </si>
  <si>
    <t>开县赵家街道东浦大道16号附1号4幢</t>
  </si>
  <si>
    <t>开县赵家街道东浦大道16号附1号5幢</t>
  </si>
  <si>
    <t>开县赵家街道东浦大道16号附1号6幢</t>
  </si>
  <si>
    <t>开县赵家街道东浦大道16号附1号7幢</t>
  </si>
  <si>
    <t>开县赵家街道东浦大道16号附1号8幢</t>
  </si>
  <si>
    <t>开县赵家街道东浦大道16号附1号9幢</t>
  </si>
  <si>
    <t>开县赵家街道东浦大道16号附1号10幢</t>
  </si>
  <si>
    <t>开县赵家街道东浦大道16号附1号11幢</t>
  </si>
  <si>
    <t>开县赵家街道东浦大道16号附1号12幢</t>
  </si>
  <si>
    <t>开县赵家街道东浦大道16号附1号13幢</t>
  </si>
  <si>
    <t>重庆科旺油脂有限责任公司厂区内(开县赵家街道东浦大道16号)</t>
  </si>
  <si>
    <t>231台（套）</t>
  </si>
  <si>
    <t>佛山新美陶瓷重庆（集团）有限公司</t>
  </si>
  <si>
    <t>朱宏灯、程芳、周启发、张巨元、周贤明、冯昌敏、蒋永忠、谢香芬、陈俊明、吴小琴、肖修本</t>
  </si>
  <si>
    <t>开县白鹤街道大胜村2.3.4.5.6社</t>
  </si>
  <si>
    <t>开州</t>
  </si>
  <si>
    <t>重庆卓天食品有限公司</t>
  </si>
  <si>
    <t>冉大清、李启慧</t>
  </si>
  <si>
    <t>开县赵家街道（食品园）工业园区天邦街道东段</t>
  </si>
  <si>
    <t>开县汉丰街道中吉街282号</t>
  </si>
  <si>
    <t>重庆市开州区鑫泰电子有限公司</t>
  </si>
  <si>
    <t>东莞市鑫泰电子有限公司、易炳权、冯启兰</t>
  </si>
  <si>
    <t>开县赵家街道工业园区6幢</t>
  </si>
  <si>
    <t>4512.46（建筑）/33915.13（土地）</t>
  </si>
  <si>
    <t>开县赵家街道工业园区3幢</t>
  </si>
  <si>
    <t>开县赵家街道工业园区</t>
  </si>
  <si>
    <t>开县赵家街道工业园区11幢</t>
  </si>
  <si>
    <t>开县赵家街道工业园区5幢</t>
  </si>
  <si>
    <t>开县赵家街道工业园区4幢</t>
  </si>
  <si>
    <t>开县赵家街道工业园区B幢</t>
  </si>
  <si>
    <t>开县赵家街道工业园区1幢</t>
  </si>
  <si>
    <t>开县赵家街道工业园区B区</t>
  </si>
  <si>
    <t>泸州</t>
  </si>
  <si>
    <t>四川泸州皇家酒业有限公司</t>
  </si>
  <si>
    <t>艾如江、苟顶远、史建义、魏光范</t>
  </si>
  <si>
    <t>皇家酒业厂区内</t>
  </si>
  <si>
    <t>酒类</t>
  </si>
  <si>
    <t>浓香型基酒</t>
  </si>
  <si>
    <t>重庆马思德进出口贸易有限公司</t>
  </si>
  <si>
    <t>赵铭、赵蓉、曹蓓荩</t>
  </si>
  <si>
    <t>重庆市南岸区南山街道崇文路8号1层（附8-17号、12-9号、12-11号至14号、12-46号至47号、12-49号至50号、12-51号、12-54至56号、12-59号至60号）及负1层（2号、10号、39号至43号、66号、92至93号、98号、102至104号、109号、113号、120号</t>
  </si>
  <si>
    <t>重庆渝宏公路工程(集团)有限责任公司</t>
  </si>
  <si>
    <t>刘皓</t>
  </si>
  <si>
    <t>重庆南岸区海棠溪街道南坪东路581号12栋1-7号（第一层）</t>
  </si>
  <si>
    <t>重庆南岸区海棠溪街道南坪东路581号12栋2-7号（第二层）</t>
  </si>
  <si>
    <t>重庆文茂工贸有限公司</t>
  </si>
  <si>
    <t>惠翔公司、张瑶杰、陈中涛、张小玲、崔清</t>
  </si>
  <si>
    <t>南岸区腾龙大道27号附68号</t>
  </si>
  <si>
    <t>南岸区腾龙大道27号附66号</t>
  </si>
  <si>
    <t>南岸区腾龙大道27号附64号</t>
  </si>
  <si>
    <t>南岸区腾龙大道27号附65号</t>
  </si>
  <si>
    <t>重庆极力服饰有限公司</t>
  </si>
  <si>
    <t>刘大庆
王园秀
刘明春</t>
  </si>
  <si>
    <t>南岸区南坪街道南坪东路45号A栋2-2号</t>
  </si>
  <si>
    <t>重庆晶多商贸有限公司</t>
  </si>
  <si>
    <t>蒲海霞、王刚、杨莉</t>
  </si>
  <si>
    <t>南岸区弹子石街道石桥一村53号第4层</t>
  </si>
  <si>
    <t>/</t>
  </si>
  <si>
    <t>重庆登雄商贸有限公司</t>
  </si>
  <si>
    <t>赵凤、苏玉明</t>
  </si>
  <si>
    <t>南岸区长生路86号8栋负1层16号</t>
  </si>
  <si>
    <t>重庆市南岸区长生桥镇新建街45号1层附4号</t>
  </si>
  <si>
    <t>王园秀、刘明春、刘大庆</t>
  </si>
  <si>
    <t>南岸区南坪街道南坪东路45号A栋3-3号</t>
  </si>
  <si>
    <t>重庆市涪陵区翰龙石油成品油有限公司</t>
  </si>
  <si>
    <t>垫江县威望复合燃油有限公司、张健、安禹融</t>
  </si>
  <si>
    <t>南岸区腾龙大道27号16幢7-1号至4号、6号、7号</t>
  </si>
  <si>
    <t>南岸、九龙坡、渝北</t>
  </si>
  <si>
    <t>重庆金凤建筑（集团）有限公司</t>
  </si>
  <si>
    <t>重庆四源建筑设备租赁有限公司、重庆金凤房地产开发有限公司、重庆市南岸区南兴商贸有限公司、张建、朱明全、陈富华、张瑜、张洧铭、朱红杉、朱明英、陈贵莉</t>
  </si>
  <si>
    <t>重庆市南岸区南坪街道万寿二村10号</t>
  </si>
  <si>
    <t>重庆市南岸区南坪镇海峡路321号</t>
  </si>
  <si>
    <t>重庆市九龙坡区杨家坪正街8号2幢附1-98、99号</t>
  </si>
  <si>
    <t>重庆市九龙坡区杨家坪正街8号1栋附3号</t>
  </si>
  <si>
    <t>重庆市北部新区金开大道1111号附3号48栋3号</t>
  </si>
  <si>
    <t>重庆市渝北区龙溪街道锦龙支路28金凤大厦</t>
  </si>
  <si>
    <t>重庆市渝北区龙溪街道锦龙支路30号金凤大厦1幢</t>
  </si>
  <si>
    <t>庆市渝北区龙溪街道锦龙支路24号金凤大厦2幢</t>
  </si>
  <si>
    <t>南岸、渝北</t>
  </si>
  <si>
    <t>重庆天猎商贸有限公司</t>
  </si>
  <si>
    <t>文文、王敏、徐华、李明红</t>
  </si>
  <si>
    <t>南岸区海棠溪街道南坪东路548号、558号</t>
  </si>
  <si>
    <t>渝北区双龙湖街道飞湖路农贸市场1幢夹-3</t>
  </si>
  <si>
    <t>南岸、渝北、江北、渝中</t>
  </si>
  <si>
    <t>刘晓容、杨建明</t>
  </si>
  <si>
    <t>南岸区茶园新城区玉马路1号1-2号</t>
  </si>
  <si>
    <t>渝北区龙溪街道花卉园东路40号、重庆市江北区天地豪园54号、重庆市渝中区中山一路181号</t>
  </si>
  <si>
    <t>渝北区龙溪街道紫薇路100号中天·香悦华府1幢</t>
  </si>
  <si>
    <t>建新北路16号</t>
  </si>
  <si>
    <t>重庆市江北区天地豪园54号</t>
  </si>
  <si>
    <t>重庆市渝中区中山一路181号21-5（原B1）</t>
  </si>
  <si>
    <t>南川</t>
  </si>
  <si>
    <t>重庆金易物业服务有限公司</t>
  </si>
  <si>
    <t>金易房地产、亚南公司、黄靖、简广斌、黄洋、李晓娅、江建、谢维红</t>
  </si>
  <si>
    <t>重庆市南川区东城街道办事处南大街60号（金易.城市之光）A幢1-1号</t>
  </si>
  <si>
    <t>重庆市南川区涌韬商贸有限责任公司</t>
  </si>
  <si>
    <t>重庆索坤矿业有限公司、南川水江煤业有限公司、谢勇刚、雷世明、胡勇、重庆卓能达铝业有限公司、高志力、朱进、</t>
  </si>
  <si>
    <t>南川水江镇</t>
  </si>
  <si>
    <t>工业厂房及配套</t>
  </si>
  <si>
    <t>重庆市凯特酒店有限公司</t>
  </si>
  <si>
    <t>徐毫强、李春芬</t>
  </si>
  <si>
    <t>南川区西城街道办事处金山大道28号（锦辉尚江郡）10幢1-1-1</t>
  </si>
  <si>
    <t>彭水</t>
  </si>
  <si>
    <t>重庆天宏鞋业有限公司</t>
  </si>
  <si>
    <t xml:space="preserve">冉武会
李朝权
李学炳
</t>
  </si>
  <si>
    <t>彭水县汉葭镇鼓楼社区（司法局临江大厦）</t>
  </si>
  <si>
    <t>汉葭镇鼓楼居委汉葭镇古楼居委（临江大厦）</t>
  </si>
  <si>
    <t>彭水县汉葭镇河堡街（亨达大厦）</t>
  </si>
  <si>
    <t>彭水县汉葭镇石嘴社区</t>
  </si>
  <si>
    <t>彭水县宏泰汽车维修有限公司</t>
  </si>
  <si>
    <t>何明锋、文海赓、谢琪琛、石敦合、汪敏初、杨勇、汪树林、李凤群、邓军</t>
  </si>
  <si>
    <t>彭水县汉葭镇河堡街36号2#</t>
  </si>
  <si>
    <t>彭水县汉葭镇河堡街36号3#</t>
  </si>
  <si>
    <t>彭水县汉葭镇河堡街36号4#</t>
  </si>
  <si>
    <t>彭水县汉葭镇河堡街36号5#</t>
  </si>
  <si>
    <t>彭水县汉葭镇河堡街36号10#</t>
  </si>
  <si>
    <t>彭水县汉葭镇河堡街36号11#</t>
  </si>
  <si>
    <t>彭水县汉葭镇河堡街36号9#</t>
  </si>
  <si>
    <t>彭水县汉葭镇河堡街36号8#</t>
  </si>
  <si>
    <t>彭水县汉葭镇河堡街36号7#</t>
  </si>
  <si>
    <t>彭水县汉葭镇河堡街36号6#</t>
  </si>
  <si>
    <t>彭水县汉葭镇河堡社区</t>
  </si>
  <si>
    <t>彭水县汉葭镇鱼塘社区高家台街22号凌云景苑负1层3号</t>
  </si>
  <si>
    <t>彭水县汉葭镇鱼塘社区高家台街22号凌云景苑负1层5号</t>
  </si>
  <si>
    <t>彭水县汉葭镇鱼塘社区高家台街22号凌云景苑负1层4号</t>
  </si>
  <si>
    <t>彭水、黔江</t>
  </si>
  <si>
    <t>重庆征程贸易有限公司</t>
  </si>
  <si>
    <t>王伟、聂万芳、王青青、王诚诚</t>
  </si>
  <si>
    <t>彭水县汉葭街道石嘴社区138号金山广场C栋4-4</t>
  </si>
  <si>
    <t>彭水县汉葭街道石嘴社区138号金山广场C栋4-3</t>
  </si>
  <si>
    <t>彭水县汉葭街道石嘴社区138号金山广场C栋4-2</t>
  </si>
  <si>
    <t>彭水县汉葭街道石嘴社区138号金山广场C栋4-1</t>
  </si>
  <si>
    <t>彭水县汉葭街道石嘴社区138号金山广场C栋3-4</t>
  </si>
  <si>
    <t>彭水县汉葭街道石嘴社区138号金山广场C栋3-1</t>
  </si>
  <si>
    <t>彭水县汉葭街道石嘴社区138号金山广场C栋2-1</t>
  </si>
  <si>
    <t>彭水县汉葭街道石嘴居委北大街金山广场B栋临江1号门面</t>
  </si>
  <si>
    <t>彭水县汉葭街道石嘴居委北大街金山广场B栋临街5号门面</t>
  </si>
  <si>
    <t>彭水县汉葭街道石嘴居委北大街金山广场B栋临江2号门面</t>
  </si>
  <si>
    <t>彭水县汉葭街道石嘴居委北大街金山广场B栋临江3号门面</t>
  </si>
  <si>
    <t>彭水县汉葭街道石嘴居委北大街金山广场B栋临江4号门面</t>
  </si>
  <si>
    <t>彭水县汉葭街道石嘴居委北大街金山广场B栋临江5号门面</t>
  </si>
  <si>
    <t>黔江区城东街道办事处解放路433号总层数8</t>
  </si>
  <si>
    <t>黔江区城东办事处解放路南海鑫诚A幢总层数5层房号207a</t>
  </si>
  <si>
    <t>黔江区城东办事处解放路南海鑫诚A幢总层数5层房号207</t>
  </si>
  <si>
    <t>黔江区城东办事处解放路祥龙苑B幢总层数8层</t>
  </si>
  <si>
    <t>黔江区城东街道解放路南海鑫诚D幢1-D22b</t>
  </si>
  <si>
    <t>黔江区城东街道解放路南海鑫诚D幢1-D24A</t>
  </si>
  <si>
    <t>黔江区城东办事处解放路南海鑫城B幢总层数5房号34</t>
  </si>
  <si>
    <t>黔江区城东办事处解放路南海鑫城A幢总层数5房号205</t>
  </si>
  <si>
    <t>黔江区城东办事处解放路南海鑫城C幢总层数5房号201</t>
  </si>
  <si>
    <t>重庆市鸿业信用担保有限责任公司、王伟、聂万芳</t>
  </si>
  <si>
    <t>重庆三峡融资担保集团有限公司黔江分公司、王伟、聂万芳</t>
  </si>
  <si>
    <t>綦江</t>
  </si>
  <si>
    <t>綦江县兴发实业有限公司</t>
  </si>
  <si>
    <t>孙渝兴、周美茹</t>
  </si>
  <si>
    <t>綦江县古南镇九龙大道63号3幢1-附17</t>
  </si>
  <si>
    <t>綦江县古南镇桥河青年桥头</t>
  </si>
  <si>
    <t>重庆美冠汽车销售服务有限公司</t>
  </si>
  <si>
    <t>李波、牟枫、重庆美冠华意汽车销售服务有限公司、重庆法冠汽车销售服务有限公司</t>
  </si>
  <si>
    <t>无抵质押物</t>
  </si>
  <si>
    <t>重庆正里元实业有限公司</t>
  </si>
  <si>
    <t>李正元、重庆正里元园林建设有限公司、重庆正里元科贸有限公司</t>
  </si>
  <si>
    <t>重庆中达正建筑工程有限公司</t>
  </si>
  <si>
    <t xml:space="preserve">张兴元
王方华
刘清波
王晓东
</t>
  </si>
  <si>
    <t>綦江核心街道主干道及支马路</t>
  </si>
  <si>
    <t>李老师15310296389、刘老师18983352709</t>
  </si>
  <si>
    <t>綦江核心街道主干道二楼</t>
  </si>
  <si>
    <t>重庆泰燃炉料制造有限公司</t>
  </si>
  <si>
    <t>郑东风、黄世明</t>
  </si>
  <si>
    <t>綦江区古南街道工业园区</t>
  </si>
  <si>
    <t>重庆富腾物资有限公司</t>
  </si>
  <si>
    <t>保证</t>
  </si>
  <si>
    <t>重庆两江新区融资担保有限公司、陈文相、戴建川、胡照奇、许长庚、周明山</t>
  </si>
  <si>
    <t>重庆达生科技发展有限公司</t>
  </si>
  <si>
    <t>陈春燕
李宝山</t>
  </si>
  <si>
    <t>綦江区横山回新路23号3栋4-2</t>
  </si>
  <si>
    <t>綦江正龙机械有限公司</t>
  </si>
  <si>
    <t>刘丽萍、卲正龙</t>
  </si>
  <si>
    <t>綦江县古南街道工业园区</t>
  </si>
  <si>
    <t>王方华、王晓东</t>
  </si>
  <si>
    <t>綦江区文龙街道九龙大道50号1层</t>
  </si>
  <si>
    <t>綦江区文龙街道九龙大道50号2层1、2、3、6、7号</t>
  </si>
  <si>
    <t>綦江区文龙街道九龙大道68号3-负1-6</t>
  </si>
  <si>
    <t>綦江区文龙街道九龙大道68号5幢1单元-1</t>
  </si>
  <si>
    <t>重庆聚一合商贸有限责任公司</t>
  </si>
  <si>
    <t>杨帆、帅宏、帅颖、帅旗、邹锦娣、重庆綦江中山电器有限责任公司</t>
  </si>
  <si>
    <t>綦江县文龙街道九龙大道68号2-负1-1至1-5</t>
  </si>
  <si>
    <t>綦江区文龙街道长生路90号2幢负2-16</t>
  </si>
  <si>
    <t>重庆下浦农业开发有限公司</t>
  </si>
  <si>
    <t>刘永祥、霍之伟、霍韵洁</t>
  </si>
  <si>
    <t>綦江区文龙街道九龙大道75号01幢1单元1-1</t>
  </si>
  <si>
    <t>重庆万亿光学有限公司</t>
  </si>
  <si>
    <t>林友义、周晓洁</t>
  </si>
  <si>
    <t>重庆市綦江区古南街道工业园区</t>
  </si>
  <si>
    <t>重庆黔江振兴实业（集团）有限公司</t>
  </si>
  <si>
    <t>黄伟、黄长华及配偶周家玲</t>
  </si>
  <si>
    <t>黔江区城南街道办事处城南五组</t>
  </si>
  <si>
    <t>城镇住宅</t>
  </si>
  <si>
    <t>韦老师19324157166、刘老师18983352709</t>
  </si>
  <si>
    <t>重庆达郎龙信贸易有限公司</t>
  </si>
  <si>
    <t>姚华理、姚新文、黄长华、周家玲、黄伟</t>
  </si>
  <si>
    <t>同上</t>
  </si>
  <si>
    <t>黔江区城东街道河滨南路东段988号C栋</t>
  </si>
  <si>
    <t>重庆市中绿农业开发有限责任公司</t>
  </si>
  <si>
    <t>姚新文、庞友春、黄长华、黄伟</t>
  </si>
  <si>
    <t>黔江区正阳街道办事处正阳工业园区园区路白家河</t>
  </si>
  <si>
    <t>重庆市黔江区城东街道办事处解放路377号</t>
  </si>
  <si>
    <t>重庆市易诺达汽车销售服务有限公司</t>
  </si>
  <si>
    <t>卢恺
陈非
王兴康
李文华</t>
  </si>
  <si>
    <t>重庆市黔江区城东街道官坝路黔龙阳光花园51幢4-15</t>
  </si>
  <si>
    <t>重庆市黔江区仙山玉珠食品有限公司</t>
  </si>
  <si>
    <t>程艳
程钧
冯秀英</t>
  </si>
  <si>
    <t>黔江区城西办事处新华大道西段金穂花园1幢</t>
  </si>
  <si>
    <t>重庆大泰建设实业有限公司</t>
  </si>
  <si>
    <t>蒲建波
杜群慧
曾宪清
蹇书美</t>
  </si>
  <si>
    <t>黔江区城西街道城西四路88号</t>
  </si>
  <si>
    <t>重庆市九天酒业有限公司</t>
  </si>
  <si>
    <t>黄蔚、黄兴华、重庆市黔江区粒吏石材有限公司</t>
  </si>
  <si>
    <t>黔江区城南街道黔龙街244号（丽都花苑）C幢1-6</t>
  </si>
  <si>
    <t>重庆五桥建筑工程有限公司</t>
  </si>
  <si>
    <t>向建平、冯菊英、向云云、、向君君、高耀</t>
  </si>
  <si>
    <t>黔江区城西办事处新华西路华弘大厦二楼</t>
  </si>
  <si>
    <t>黔江区城西办事处新华西路华弘大厦（裙楼）</t>
  </si>
  <si>
    <t>黔江区联合镇环城路47号</t>
  </si>
  <si>
    <t>土地374.5，建筑331.87</t>
  </si>
  <si>
    <t>黔江区联合镇环城路1-5幢</t>
  </si>
  <si>
    <t>土地2472.3，建筑1518.72</t>
  </si>
  <si>
    <t>黔江区联合镇环城路47#6幢</t>
  </si>
  <si>
    <t>重庆市鸿业信用担保有限责任公司、向建平、冯菊英、向云云、、向君君、高耀</t>
  </si>
  <si>
    <t>重庆舟白实业有限公司</t>
  </si>
  <si>
    <t>龙元菊、熊国民</t>
  </si>
  <si>
    <t>黔江区城西街道杜家巷59巷</t>
  </si>
  <si>
    <t>黔江区城东办事处新华东路</t>
  </si>
  <si>
    <t>曲靖</t>
  </si>
  <si>
    <t>曲靖众一精细化工股份有限公司</t>
  </si>
  <si>
    <t>云南</t>
  </si>
  <si>
    <t>曲靖市麒麟区越州镇向桂社区大村居民小组</t>
  </si>
  <si>
    <t>机械设备</t>
  </si>
  <si>
    <t>炭黑生产线正常使用，但为第四顺位抵押；永固紫生产线很少使用，尚欠2亿多元费用，设备款项、安装费、基础费，目前未能办理环保手续。</t>
  </si>
  <si>
    <t>重庆大川集团套装门有限公司</t>
  </si>
  <si>
    <t>重庆大川门业集团有限公司、张宏、谢淑琴（夫妻关系）</t>
  </si>
  <si>
    <t>沙坪坝区大杨公桥105-23号</t>
  </si>
  <si>
    <t>沙坪坝区大杨公桥105-56号</t>
  </si>
  <si>
    <t>沙坪坝区大杨公桥105-73号</t>
  </si>
  <si>
    <t>沙坪坝区大杨公桥105-83号</t>
  </si>
  <si>
    <t>沙坪坝区大杨公桥105-84号</t>
  </si>
  <si>
    <t>沙坪坝区大杨公桥105-88号</t>
  </si>
  <si>
    <t>沙坪坝区大杨公桥106-24号</t>
  </si>
  <si>
    <t>沙坪坝区大杨公桥110号三层</t>
  </si>
  <si>
    <t>江北区大石坝组团D分区D12-3/02地块</t>
  </si>
  <si>
    <t>城镇住宅用地</t>
  </si>
  <si>
    <t>重庆九龙韵新能源发展有限公司</t>
  </si>
  <si>
    <t>朱勇、邱红</t>
  </si>
  <si>
    <t>沙坪坝区小龙坎正街290号附22、23号</t>
  </si>
  <si>
    <t>重庆腾越汽车半轴制造有限公司</t>
  </si>
  <si>
    <t>王山三、胡欣鑫</t>
  </si>
  <si>
    <t>沙坪坝区中梁镇茅山峡村大田口社</t>
  </si>
  <si>
    <t>李老师15310296289刘老师18983352709、</t>
  </si>
  <si>
    <t>重庆粲君然商贸有限公司</t>
  </si>
  <si>
    <t>叶光萍、任运泽</t>
  </si>
  <si>
    <t>沙坪坝区凤鸣山西物市场4号4-1至4-6</t>
  </si>
  <si>
    <t>沙坪坝区凤鸣山西物市场4号16-1号</t>
  </si>
  <si>
    <t>沙坪坝、江北</t>
  </si>
  <si>
    <t>大川控股（集团）、贵阳大川房地产开发有限公司、张宏、张君、段渝</t>
  </si>
  <si>
    <t>沙坪坝区大杨公桥105号</t>
  </si>
  <si>
    <t>沙坪坝区大杨公桥106号</t>
  </si>
  <si>
    <t>大川控股（集团）、张宏、张君、段渝</t>
  </si>
  <si>
    <t>沙坪坝区垄安大道199号</t>
  </si>
  <si>
    <t>沙坪坝区石井坡230号</t>
  </si>
  <si>
    <t>江北区大石坝组团D分区D13-1/02地块1区5组团的土地</t>
  </si>
  <si>
    <t>大川控股（集团）</t>
  </si>
  <si>
    <t>沙坪坝区童家桥正街2-50号</t>
  </si>
  <si>
    <t>大川控股（集团）张宏、张君、段渝</t>
  </si>
  <si>
    <t>大川控股（集团）有限公司、张宏、张君、段渝</t>
  </si>
  <si>
    <t>江北区大石坝组团D分区D13-1/02地块3区1组团土地</t>
  </si>
  <si>
    <t>沙坪坝、渝北</t>
  </si>
  <si>
    <t>重庆市布农阿努食品有限公司</t>
  </si>
  <si>
    <t>张开能、张轶、胡誉泷</t>
  </si>
  <si>
    <t>沙坪坝区石梯沟112号附2-1-2号</t>
  </si>
  <si>
    <t>渝北区龙溪街道松桥路41号松桥大厦1幢8-4</t>
  </si>
  <si>
    <t>双桥</t>
  </si>
  <si>
    <t>重庆昇福门业有限公司</t>
  </si>
  <si>
    <t>傅强、何青华、易伟、易贵燃</t>
  </si>
  <si>
    <t>重庆市双桥区西湖大道10号商业144号（车城明珠）</t>
  </si>
  <si>
    <t>重庆恩纬西实业发展有限公司</t>
  </si>
  <si>
    <t>银行出包时未起诉保证人，保证人的诉讼时效已过。</t>
  </si>
  <si>
    <t>铜梁县东城街道工业园区金川大道、龙安路交界处</t>
  </si>
  <si>
    <t>重庆胜鼎建筑工程有限公司</t>
  </si>
  <si>
    <t>王宏兵、唐屹坪、唐涌钧、刘灵、陈娅</t>
  </si>
  <si>
    <t>铜梁县巴州镇淮远古韵北街13号</t>
  </si>
  <si>
    <t>李老师15310296289</t>
  </si>
  <si>
    <t>金池霖金属制品有限公司</t>
  </si>
  <si>
    <t>柏志坚、李雪霖</t>
  </si>
  <si>
    <t>铜梁县东城街道玉泉路9号</t>
  </si>
  <si>
    <t>刘雪萍、翟江林、翟嘉瑞</t>
  </si>
  <si>
    <t>铜梁县东城街道办事处金地大道</t>
  </si>
  <si>
    <t>重庆腾益园林建设工程有限公司</t>
  </si>
  <si>
    <t>彭毅</t>
  </si>
  <si>
    <t>铜梁区东城街道办事处东莘路435号第3层</t>
  </si>
  <si>
    <t>潼南</t>
  </si>
  <si>
    <t>重庆华机维尔美新能源科技有限公司</t>
  </si>
  <si>
    <t>江苏华机环保设备有限责任公司、张家港市华兴纸业有限公司、张家港市华机环保新能源科技有限公司、沈滨、吉红</t>
  </si>
  <si>
    <t>潼南县工业园区（南区）B6-1/01（二）号地块</t>
  </si>
  <si>
    <t>重庆生民钢管制造有限公司</t>
  </si>
  <si>
    <t>李爱民、重庆市潼南区三强房地产开发有限公司、重庆三强商品混凝土有限公司</t>
  </si>
  <si>
    <t>潼南县梓潼街道办处创业大道8号</t>
  </si>
  <si>
    <t>潼南、江北、渝北</t>
  </si>
  <si>
    <t>重庆共谊商品混凝土有限公司</t>
  </si>
  <si>
    <t>刘益、陈维、李三、蔡红军、重庆共谊地产集团有限公司</t>
  </si>
  <si>
    <t>潼南县桂林街道办事处巴渝大道98号负1层A-001号等218个</t>
  </si>
  <si>
    <t>4841.27（218个）</t>
  </si>
  <si>
    <t>潼南县桂林街道办事处巴渝大道100号</t>
  </si>
  <si>
    <t>潼南县桂林街道办事处巴渝大道102号</t>
  </si>
  <si>
    <t>潼南县桂林街道办事处巴渝大道104号</t>
  </si>
  <si>
    <t>潼南县桂林街道办事处巴渝大道106号</t>
  </si>
  <si>
    <t>潼南县桂林街道办事处巴渝大道108号</t>
  </si>
  <si>
    <t>潼南县桂林街道办事处巴渝大道110号</t>
  </si>
  <si>
    <t>潼南县桂林街道办事处巴渝大道112号</t>
  </si>
  <si>
    <t>潼南县桂林街道办事处巴渝大道112号附1号</t>
  </si>
  <si>
    <t>潼南县桂林街道办事处巴渝大道112号附2号</t>
  </si>
  <si>
    <t>潼南县桂林街道办事处巴渝大道112号附3号</t>
  </si>
  <si>
    <t>潼南县桂林街道办事处巴渝大道112号附4号</t>
  </si>
  <si>
    <t>潼南县桂林街道办事处巴渝大道112号附5号</t>
  </si>
  <si>
    <t>潼南县桂林街道办事处巴渝大道112号附6号</t>
  </si>
  <si>
    <t>潼南县桂林街道办事处巴渝大道96号</t>
  </si>
  <si>
    <t>潼南县桂林街道办事处巴渝大道94号</t>
  </si>
  <si>
    <t>潼南县桂林街道办事处巴渝大道92号</t>
  </si>
  <si>
    <t>潼南县桂林街道办事处巴渝大道90号</t>
  </si>
  <si>
    <t>潼南县桂林街道办事处巴渝大道88号</t>
  </si>
  <si>
    <t>潼南县桂林街道办事处巴渝大道86号</t>
  </si>
  <si>
    <t>潼南县桂林街道办事处巴渝大道84号</t>
  </si>
  <si>
    <t>重庆市江北区江北城西大街27号3-2</t>
  </si>
  <si>
    <t>重庆市经开区北区礼信街2号4幢49号</t>
  </si>
  <si>
    <t>万盛</t>
  </si>
  <si>
    <t>重庆狼影动漫有限公司</t>
  </si>
  <si>
    <t>曹萃、李林骏、许敏</t>
  </si>
  <si>
    <t>彭老师13594250167、刘老师18983352709</t>
  </si>
  <si>
    <t>重庆市万盛经济技术开发区六井坝</t>
  </si>
  <si>
    <t>重庆星圳房地产开发有限公司</t>
  </si>
  <si>
    <t>曾睽、曾果、重庆市福星门业（集团）有限公司</t>
  </si>
  <si>
    <t>重庆戴斯圣杰温泉酒店A区部分客房及公区，建成于2011年，大楼外墙贴墙砖，共6层，负1层为餐厅、健身中心等，1层为酒店大堂及餐厅，2层为会议室，3-5层为酒店客房，配4部电梯。室内地面部分铺地毯，部分铺地砖，墙面贴墙纸，石膏板吊顶。目前作为酒店正常使用，整体维护状况较好。</t>
  </si>
  <si>
    <t>万盛区黑山谷景区门口</t>
  </si>
  <si>
    <t>重庆市綦江区万家福超市有限责任公司</t>
  </si>
  <si>
    <t>张家平、李萍、李强、潘丽娟</t>
  </si>
  <si>
    <t>重庆万盛区翠屏路10号附2号4-1</t>
  </si>
  <si>
    <t>万州</t>
  </si>
  <si>
    <t>重庆茂谷汽车饰品销售有限公司</t>
  </si>
  <si>
    <t>蔡长勇、唐昌英</t>
  </si>
  <si>
    <t>重庆市万州区北滨路二段40号、44号；（40号建筑面积131.24㎡，44号建筑面积129.22㎡）</t>
  </si>
  <si>
    <t>重庆市渝万建设集团有限公司</t>
  </si>
  <si>
    <t>应收贵州都匀管委会应收账款质押</t>
  </si>
  <si>
    <t>刘锦云</t>
  </si>
  <si>
    <t>王牌路（中天广场）负1层9-13轴S-J</t>
  </si>
  <si>
    <t>刘一丁</t>
  </si>
  <si>
    <t>王牌路398号负一层至3层</t>
  </si>
  <si>
    <t>刘永川</t>
  </si>
  <si>
    <t>王牌路398号4层至16层</t>
  </si>
  <si>
    <t>廖从君</t>
  </si>
  <si>
    <t>沙龙路二段589号检察院A栋负1层3、4、6、7、8号</t>
  </si>
  <si>
    <t>汪晓蕾</t>
  </si>
  <si>
    <t>沙龙路589号光明A栋2层</t>
  </si>
  <si>
    <t>黄晓平</t>
  </si>
  <si>
    <t>沙龙路589号光明A栋1层</t>
  </si>
  <si>
    <t>重庆锦丽酒店有限公司</t>
  </si>
  <si>
    <t>沙龙路二段589号国贸大世界市场负2层1、3、4、5、8、11、16、19号、光明A栋负2层；清堰街221号检察院B栋1层4号、光明小区B1幢、B2幢、C栋部分</t>
  </si>
  <si>
    <t>重庆万州区锦云房地产开发有限公司</t>
  </si>
  <si>
    <t>清堰街检察院综合楼B幢吊1层、负1层、1层、C栋吊2、1、2、-2层</t>
  </si>
  <si>
    <t>清堰街光明小区B1幢1层、B2幢1层、C栋吊2、1-4层</t>
  </si>
  <si>
    <t>中机西南能源科技有限公司</t>
  </si>
  <si>
    <t>重庆燚璞实业有限公司</t>
  </si>
  <si>
    <t>重庆市祥瑞实业集团房地产开发有限公司</t>
  </si>
  <si>
    <t>孔祥麟</t>
  </si>
  <si>
    <t>万州江南新区五桥街道香炉山社区</t>
  </si>
  <si>
    <t>—</t>
  </si>
  <si>
    <t>重庆海锦农业开发有限公司</t>
  </si>
  <si>
    <t>汤邵国、重庆海托置业有限公司</t>
  </si>
  <si>
    <t>刘锦云、廖从君</t>
  </si>
  <si>
    <t>万州区王牌路400号附2号供销B幢3号房、4号房、5号房、1层6号房、7号房、8号房</t>
  </si>
  <si>
    <t>万州区王牌路404号供销C幢1号房、1-1号、1-2号、1层3号、1-4号、1-5号、1层6号、1-7号房</t>
  </si>
  <si>
    <t>万州区王牌路404号供销C幢第2层仓库、3层3仓库</t>
  </si>
  <si>
    <t>万州区王牌路404号供销C栋4-1号、4-2号、4-3号、4-4号、4-5号、4-6号</t>
  </si>
  <si>
    <t>万州区王牌路402号供销D幢1层2号门面、3号房、4号门面</t>
  </si>
  <si>
    <t>万州区王牌路402号供销D幢2层仓库、D栋4-1号、4-2号、4-3号</t>
  </si>
  <si>
    <t>万州区清华街145号1层门面1，1层门面夹1、2、3、4、5、6</t>
  </si>
  <si>
    <t>万州区清华街133号1层门面7、8、9、10、11、12、13、14</t>
  </si>
  <si>
    <t>万州区清华街113号-1层1号、2号、3号</t>
  </si>
  <si>
    <t>万州区清华街117号1层吊夹1、2</t>
  </si>
  <si>
    <t>万州区沙龙路二段585号负一层</t>
  </si>
  <si>
    <t>万州区沙龙路二段589号附1号-1层8-45轴</t>
  </si>
  <si>
    <t>万州区站前路222号6层第屋顶</t>
  </si>
  <si>
    <t>武隆</t>
  </si>
  <si>
    <t>重庆千鸿房地产开发有限公司</t>
  </si>
  <si>
    <t>谢虎</t>
  </si>
  <si>
    <t>武隆仙女山镇银杏大道61号附42-50号，仙山流水c组团35、36、38号；D组团附6号</t>
  </si>
  <si>
    <t>重庆中泽会展中心有限公司</t>
  </si>
  <si>
    <t>重庆中富夏宫实业有限公司、重庆佰富实业有限公司、张玮博、LIU YU、李习中、尹春梅、梁世茂、李宗利</t>
  </si>
  <si>
    <t>重庆市武隆县仙女山镇石梁子社区居委</t>
  </si>
  <si>
    <t>重庆通耀铸锻有限公司</t>
  </si>
  <si>
    <t>刘作海、陈壮苹、陈壮林、四川省鸿光矿业能源发展有限公司</t>
  </si>
  <si>
    <t>武隆县平桥镇平胜村夏家湾组</t>
  </si>
  <si>
    <t>武隆县平桥园区内</t>
  </si>
  <si>
    <t>重庆四象实业有限公司</t>
  </si>
  <si>
    <t xml:space="preserve"> </t>
  </si>
  <si>
    <t>余海波、曹艳华、吕海燕、朱建容、王洪波、唐凤翎、张明建、蔡敏、钟小明、朱敏、李键、任雅玲、雷小华、王建容、冉建国、邵瑞梅</t>
  </si>
  <si>
    <t>武隆县仙女山镇银杏大道30号（商业第四栋）</t>
  </si>
  <si>
    <t>武隆县仙女山镇银杏大道30号（商业第五栋）</t>
  </si>
  <si>
    <t>武隆县仙女山镇银杏大道30号（商业第七栋）</t>
  </si>
  <si>
    <t>武隆县仙女山镇银杏大道30号（商业第八栋）</t>
  </si>
  <si>
    <t>武隆县仙女山镇银杏大道30号（商业第九栋）</t>
  </si>
  <si>
    <t>武隆县仙女山镇银杏大道30号（商业第十栋）</t>
  </si>
  <si>
    <t>武隆县仙女山镇银杏大道30号（商业第十一栋）</t>
  </si>
  <si>
    <t>武隆县仙女山镇银杏大道30号（洗浴中心）</t>
  </si>
  <si>
    <t>秀山</t>
  </si>
  <si>
    <t>秀山土家族苗族自治县六合锰业有限公司</t>
  </si>
  <si>
    <t>刘波、刘丽、刘洪、刘艳、刘敏、刘刚、刘灵、杨再英、秀山金星特种锰业有限公司、重庆市秀山县六合小额贷款有限公司、秀山县六瑞贸易有限公司</t>
  </si>
  <si>
    <t>重庆市秀山县平凯街道凤栖南路老鹰岩水库旁/秀山县钟灵乡</t>
  </si>
  <si>
    <t>秀山县钟灵乡石门村</t>
  </si>
  <si>
    <t>该采矿权证到期日为2018年9月30日，市国土抵押备案期限也同时到期。锰矿采矿权，已经过期</t>
  </si>
  <si>
    <t>宣威</t>
  </si>
  <si>
    <t>重庆云河金属材料有限公司</t>
  </si>
  <si>
    <t>云南云河专用汽车有限公司、郭云河、刘荣、管庆节</t>
  </si>
  <si>
    <t>宣威市虹桥街道</t>
  </si>
  <si>
    <t>宣威市红星美凯龙商业管理有限公司</t>
  </si>
  <si>
    <t>赵守田、段力丹、赵建澔、宣威市新天地房地产开发有限公司</t>
  </si>
  <si>
    <t>宣威市文化路立得酒店旁（新天地家居博览中心）1幢101号</t>
  </si>
  <si>
    <t>宣威市文化路立得酒店旁（新天地家居博览中心）1幢102号</t>
  </si>
  <si>
    <t>曲靖市麒麟区新天地家居文化有限公司</t>
  </si>
  <si>
    <t>赵守田、黄姝颖</t>
  </si>
  <si>
    <t>宣威市文化路立得酒店旁（新天地家居博览中心）1幢仓储式商场</t>
  </si>
  <si>
    <t>宜宾</t>
  </si>
  <si>
    <t>重庆智培科技发展有限公司</t>
  </si>
  <si>
    <t>李力、李林、余盛满</t>
  </si>
  <si>
    <t>宜宾市翠屏区人民路2幢第1层150号</t>
  </si>
  <si>
    <t>重庆浩发商贸有限公司</t>
  </si>
  <si>
    <t>重庆市永祥房地产开发有限公司、刘凌、颜进东、陈春来、李波、甘家伟、仵家驹</t>
  </si>
  <si>
    <t>永川市望城路15号</t>
  </si>
  <si>
    <t>重庆金矗科技发展有限公司</t>
  </si>
  <si>
    <t>保证人1-重庆奥韵实业（集团）有限公司、叶青、孙成均（夫妻关系）、王德英、孙成惠</t>
  </si>
  <si>
    <t>重庆市永川区人民大道237号</t>
  </si>
  <si>
    <t>重庆市永川区人民大道267号</t>
  </si>
  <si>
    <t>重庆市永川区人民大道223号</t>
  </si>
  <si>
    <t>重庆金博德建材有限公司</t>
  </si>
  <si>
    <t>重庆奥韵实业（集团）有限公司、重庆鑫奥陶房地产开发有限公司、孙成均</t>
  </si>
  <si>
    <t>重庆市永川区人民大道225号</t>
  </si>
  <si>
    <t>重庆渝西再生资源回收有限公司</t>
  </si>
  <si>
    <t>重庆山湖房地产开发有限公司</t>
  </si>
  <si>
    <t>重庆市永川区环北路昌州大道中段</t>
  </si>
  <si>
    <t>永川区环北路昌州大道中段25号</t>
  </si>
  <si>
    <t>重庆伟豪电子有限公司</t>
  </si>
  <si>
    <t>重庆华日电装品开发有限公司、重庆迈能汽车零部件有限公司、唐甲兵、杨晓渝</t>
  </si>
  <si>
    <t>重庆市永川区凤临路8号1号楼2-1号，重庆市永川区凤临路8号1号楼2-2号</t>
  </si>
  <si>
    <t>中城建第三工程局集团有限责任公司、刘皓</t>
  </si>
  <si>
    <t>永川市双竹镇规划区</t>
  </si>
  <si>
    <t>重庆正典汽车销售有限公司</t>
  </si>
  <si>
    <t>重庆申基实业（集团）有限公司、申勇、申柯</t>
  </si>
  <si>
    <t>重庆卓鼎贸易有限公司</t>
  </si>
  <si>
    <t>重庆两江新区融资担保有限公司、杨勇、王韵然、杨中华、艾中亮</t>
  </si>
  <si>
    <t>重庆市永川区天浩羽绒厂</t>
  </si>
  <si>
    <t>王忠贵</t>
  </si>
  <si>
    <t>永川市火车站南路52号</t>
  </si>
  <si>
    <t>商业及商业设施用地</t>
  </si>
  <si>
    <t>重庆市东科实业有限公司</t>
  </si>
  <si>
    <t xml:space="preserve">陈孝
蔡扬洪
代运强
罗章明
万小萌
</t>
  </si>
  <si>
    <t>永川市中山大道东段145号1幢B区</t>
  </si>
  <si>
    <t>租金收入质押</t>
  </si>
  <si>
    <t>永川市中山大道东段145号1幢C区</t>
  </si>
  <si>
    <t>永川市中山大道东段145号1幢A区</t>
  </si>
  <si>
    <t>重庆强斯工贸有限公司</t>
  </si>
  <si>
    <t>彭炼</t>
  </si>
  <si>
    <t>中机西南能源科技有限公司应收账款2660万元</t>
  </si>
  <si>
    <t>重庆正祥汽车销售有限公司</t>
  </si>
  <si>
    <t>刘桂永、王康、江宏延、张洪瑞、米红兵</t>
  </si>
  <si>
    <t>重庆市永川区昌州大道中段629号</t>
  </si>
  <si>
    <t>重庆昌州茧丝绸有限公司</t>
  </si>
  <si>
    <t>黄泽国、黄蓉、谷立明</t>
  </si>
  <si>
    <t>重庆市永川区萱花路70号3幢</t>
  </si>
  <si>
    <t>重庆市永川区化工路599号</t>
  </si>
  <si>
    <t>永川、九龙坡</t>
  </si>
  <si>
    <t>重庆家博商贸有限公司</t>
  </si>
  <si>
    <t>重庆金博德建材有限公司、重庆奥韵实业（集团）有限公司、孙成惠、孙成均、岳帅兵、宋利、杨胜平、叶青</t>
  </si>
  <si>
    <t>重庆市永川区人民大道225号1幢219-19号、219-2号、219-9号、195号</t>
  </si>
  <si>
    <t>重庆市永川区汇龙大道532号1-31-7</t>
  </si>
  <si>
    <t>重庆市永川区汇龙大道532号2-4-6</t>
  </si>
  <si>
    <t>九龙坡区石桥铺朝田村200号绅帝大厦A-6-1号</t>
  </si>
  <si>
    <t>酉阳</t>
  </si>
  <si>
    <t>重庆亿森林产品有限公司</t>
  </si>
  <si>
    <t>兰凤华、兰君毅、肖长春、谢德渊、谢光胜</t>
  </si>
  <si>
    <t>酉阳土家族苗族自治县桃花源镇桃花源大道中路81号裙楼幢负1-商业</t>
  </si>
  <si>
    <t>酉阳土家族苗族自治县桃花源镇桃花源大道中路81号北区商业等</t>
  </si>
  <si>
    <t>重庆市酉阳县南方电器实业有限责任公司</t>
  </si>
  <si>
    <t>吴昌云、白平</t>
  </si>
  <si>
    <t>酉阳县桃花源镇桃花源大道北路5号黔龙桃源新都会4号楼4-1-C114，第一层</t>
  </si>
  <si>
    <t>酉阳县桃花源镇桃花源大道北路5号黔龙桃源新都会4号楼4-1-C115，第一层</t>
  </si>
  <si>
    <t>酉阳县桃花源镇桃花源大道北路5号黔龙桃源新都会4号楼4-1-C116，第一层</t>
  </si>
  <si>
    <t>酉阳县桃花源镇桃花源大道北路5号黔龙桃源新都会4号楼4-1-C117，第一层</t>
  </si>
  <si>
    <t>酉阳县桃花源镇桃花源大道北路5号黔龙桃源新都会4号楼4-1-C118，第一层</t>
  </si>
  <si>
    <t>酉阳县桃花源镇桃花源大道北路5号黔龙桃源新都会4号楼4-1-C119，第一层</t>
  </si>
  <si>
    <t>酉阳县桃花源镇桃花源大道北路5号黔龙桃源新都会4号楼4-1-C120，第一层</t>
  </si>
  <si>
    <t>酉阳县桃花源镇桃花源大道北路5号黔龙桃源新都会4号楼4-1-C121，第一层</t>
  </si>
  <si>
    <t>酉阳县桃花源镇桃花源大道北路5号黔龙桃源新都会4号楼4-1-C122，第一层</t>
  </si>
  <si>
    <t>酉阳县桃花源镇桃花源大道北路5号黔龙桃源新都会4号楼4-1-C123，第一层</t>
  </si>
  <si>
    <t>酉阳县桃花源镇桃花源大道北路5号黔龙桃源新都会4号楼4-1-C124，第一层</t>
  </si>
  <si>
    <t>酉阳县桃花源镇桃花源大道北路5号黔龙桃源新都会4号楼4-1-C125，第一层</t>
  </si>
  <si>
    <t>酉阳县桃花源镇桃花源大道北路5号黔龙桃源新都会4号楼4-1-C126，第一层</t>
  </si>
  <si>
    <t>酉阳县桃花源镇桃花源大道北路5号黔龙桃源新都会4号楼4-1-C127，第一层</t>
  </si>
  <si>
    <t>酉阳县桃花源镇桃花源大道北路5号黔龙桃源新都会4号楼4-1-C128，第一层</t>
  </si>
  <si>
    <t>酉阳县桃花源镇桃花源大道北路5号黔龙桃源新都会4号楼4-1-C129，第一层</t>
  </si>
  <si>
    <t>酉阳县桃花源镇桃花源大道北路5号黔龙桃源新都会4号楼4-1-C130，第一层</t>
  </si>
  <si>
    <t>酉阳县桃花源镇桃花源大道北路5号黔龙桃源新都会4号楼4-1-C131，第一层</t>
  </si>
  <si>
    <t>酉阳县桃花源镇桃花源大道北路5号黔龙桃源新都会4号楼4-1-C132，第一层</t>
  </si>
  <si>
    <t>酉阳县钟多镇桂芳街，3/9层</t>
  </si>
  <si>
    <t>涪陵区南沱镇夏家七社涪丰公路外侧，1-5层</t>
  </si>
  <si>
    <t>重庆恒广商贸有限公司</t>
  </si>
  <si>
    <t>华弘公司、谢德强、杨丽莲、谢德渊、张素平</t>
  </si>
  <si>
    <t>酉阳土家族苗族自治县桃花源镇桃花源大道中路81号裙楼幢北区1-42、43、44</t>
  </si>
  <si>
    <t>重庆红高贸易有限公司</t>
  </si>
  <si>
    <t>陈春来、汤忠渝、徐敏、重庆云天物业发展有限公司</t>
  </si>
  <si>
    <t>渝北区龙溪街道新溉大道3号云天千年禧1幢5楼、6楼，8-1，8-2，8-3.</t>
  </si>
  <si>
    <t>渝北区龙溪街道新溉大道3号云天千年禧1幢7-1、7-2、7-3、7-4.</t>
  </si>
  <si>
    <t>重庆顺穗农业开发有限公司</t>
  </si>
  <si>
    <t>重庆金易房地产开发（集团）有限公司、赖传华（顺穗公司原法人)、简广斌、陈玉姣夫妇</t>
  </si>
  <si>
    <t>重庆市渝北区双凤桥街道学义路2号金易都会1幢A1的房屋</t>
  </si>
  <si>
    <t>重庆市森楠商贸有限公司</t>
  </si>
  <si>
    <t>渝联担保公司、金易建筑公司、金易房地产公司、袁立海、简明宏、简广斌）、陈玉姣</t>
  </si>
  <si>
    <t>渝北区双凤桥街道义学路2号金易都会1幢2-商2</t>
  </si>
  <si>
    <t>重庆灵运商贸有限公司</t>
  </si>
  <si>
    <t>重庆市渝联融资担保有限公司、重庆市金易建筑工程有限公司、重庆金易房地产开发（集团）有限公司、郭梅、潘登、杨曼琳、简广斌、陈玉姣</t>
  </si>
  <si>
    <t>渝北区双凤桥街道义学路2号金易都会1幢3-商场3-2</t>
  </si>
  <si>
    <t>渝北区双凤桥街道空港大道333号金易•上品源1-6幢裙房幢-2-1房屋</t>
  </si>
  <si>
    <t>重庆远衡科技发展有限公司</t>
  </si>
  <si>
    <t>李雪平、于洪燕</t>
  </si>
  <si>
    <t>重庆市北部新区星光大道90号13-办公</t>
  </si>
  <si>
    <t>渝北区人和镇龙湖西路6号C-2-2号</t>
  </si>
  <si>
    <t>重庆利弗英商贸有限公司</t>
  </si>
  <si>
    <t>赖莉红、颜鹏程、翁庆红、姚如国、</t>
  </si>
  <si>
    <t>重庆北部新区栖霞路18号21幢1单元9-1至9-14</t>
  </si>
  <si>
    <t>喜地山国际大酒店有限公司</t>
  </si>
  <si>
    <t>张玉华、李建华、张豫喜、韩德伶</t>
  </si>
  <si>
    <t>渝北区双凤桥街道滨港路241号金港国际17幢1-16等</t>
  </si>
  <si>
    <t>渝北区双凤桥街道金航路1号金港国际7幢1-2等</t>
  </si>
  <si>
    <t>喜地山国际实业有限公司</t>
  </si>
  <si>
    <t>张豫喜、韩德伶</t>
  </si>
  <si>
    <t>重庆潭强物资有限公司</t>
  </si>
  <si>
    <t>重庆凯恒控股集团有限公司、银尧旭、银爽、王彦尹</t>
  </si>
  <si>
    <t>北部新区经开园留云路1号227幢</t>
  </si>
  <si>
    <t xml:space="preserve">重庆市瑞宝农业产业集团有限公司 </t>
  </si>
  <si>
    <t>重庆旅游融资担保有限公司、明方成、张菊英、吴红、明冠军</t>
  </si>
  <si>
    <t>渝北区石船镇渝长东街45号5幢15号</t>
  </si>
  <si>
    <t>重庆松融实业有限公司</t>
  </si>
  <si>
    <t>重庆市旅游融资担保有限公司、张安军、谭云祥</t>
  </si>
  <si>
    <t>渝北区回兴街道宝石路91号华府春城会所1-会所、2-会所</t>
  </si>
  <si>
    <t>渝北区双龙湖街道翠湖路二巷46号1幢1-1</t>
  </si>
  <si>
    <t>重庆盈丰升机械设备有限公司</t>
  </si>
  <si>
    <t>重庆立诚建筑工程设备租赁有限公司、重庆金架子机电设备有限公司、昆明昶辰机电设备有限公司、陈吉川、陈登柏、两江担保</t>
  </si>
  <si>
    <t>渝北区回兴工业长河轻轨站旁三百米</t>
  </si>
  <si>
    <t>保证金</t>
  </si>
  <si>
    <t>重庆磊石商贸有限公司</t>
  </si>
  <si>
    <t>保证+抵押保证+抵押保证+抵押</t>
  </si>
  <si>
    <t>付春昉、吴晓玲、冉明万、林锋、吴育建，重庆华辰物业发展有限公司</t>
  </si>
  <si>
    <t>渝北区回兴街道宝桐路1号附31号圣湖天域4幢17-1（第17层）</t>
  </si>
  <si>
    <t>渝北区回兴街道宝桐路1号附31号圣湖天域4幢18-1（第18层）</t>
  </si>
  <si>
    <t>渝北区回兴街道宝桐路1号附31号圣湖天域4幢19-1（第19层）</t>
  </si>
  <si>
    <t>重庆金利石化有限公司</t>
  </si>
  <si>
    <t>刘加谋、童立霞、刘家栋、林锋、吴育建，重庆华辰物业发展有限公司</t>
  </si>
  <si>
    <t>渝北区回兴街道宝桐路1号附9号圣湖天域1幢5-1</t>
  </si>
  <si>
    <t>渝北区回兴街道宝桐路1号附9号圣湖天域1幢6-1</t>
  </si>
  <si>
    <t>渝北区回兴街道宝桐路1号附31号圣湖天域4幢23-1</t>
  </si>
  <si>
    <t>渝北区回兴街道宝桐路1号附31号圣湖天域4幢16-1</t>
  </si>
  <si>
    <t>渝北区龙顺街163号1幢2-1</t>
  </si>
  <si>
    <t>重庆畅运申商贸有限公司</t>
  </si>
  <si>
    <t>重庆华辰物业发展有限公司、林锋、刘国述、姜凤兰</t>
  </si>
  <si>
    <t>渝北区回兴街道宝桐路1号附9号圣湖天域1幢负1-1</t>
  </si>
  <si>
    <t>重庆华辰物业发展有限公司、林锋</t>
  </si>
  <si>
    <t>渝北区回兴街道宝桐路1号附9号圣湖天域1幢1-1</t>
  </si>
  <si>
    <t>渝北区回兴街道宝桐路1号附9号圣湖天域1幢2-1</t>
  </si>
  <si>
    <t>渝北区回兴街道宝桐路1号附9号圣湖天域1幢3-1</t>
  </si>
  <si>
    <t>渝北区回兴街道宝桐路1号附9号圣湖天域1幢4-1</t>
  </si>
  <si>
    <t>重庆空捷机械设备有限公司</t>
  </si>
  <si>
    <t>闵杰
陈丹
重庆诚全置业（集团）有限公司</t>
  </si>
  <si>
    <t>渝北区龙溪街道花卉园西一路36号1幢2-6</t>
  </si>
  <si>
    <t>渝北区龙溪街道花卉园西一路36号1幢2-7</t>
  </si>
  <si>
    <t>渝北区双龙湖街道汉渝路55号附2天灯堡A幢负1-55-2#</t>
  </si>
  <si>
    <t>渝北区双龙湖街道汉渝路55号附8天灯堡A幢负1-55-8#</t>
  </si>
  <si>
    <t>渝北区双龙湖街道汉渝路55号附16天灯堡A幢负1-55-16#</t>
  </si>
  <si>
    <t>渝北区双龙湖街道汉渝路55号附24天灯堡A幢55-24#</t>
  </si>
  <si>
    <t>渝北区双凤桥街道渝航路天灯堡55号附30、34号55幢</t>
  </si>
  <si>
    <t>重庆锦隆汽车销售有限公司</t>
  </si>
  <si>
    <t>郑理、况杰、张涛、熊小红、付以平、吴朝淑</t>
  </si>
  <si>
    <t>渝北区龙塔街道红黄路97号天骄俊园B3幢8-2</t>
  </si>
  <si>
    <t>渝北区龙溪街道黄泥磅红黄路152号弘扬大厦1幢1-1号</t>
  </si>
  <si>
    <t>重庆市立鼎钢制品有限责任公司</t>
  </si>
  <si>
    <t>李有强</t>
  </si>
  <si>
    <t>渝北区双凤桥街道尚科路3号5幢1-1</t>
  </si>
  <si>
    <t>渝北区双凤桥街道尚科路3号1幢1-1</t>
  </si>
  <si>
    <t>8368.31（建筑）/22669.9（土地）</t>
  </si>
  <si>
    <t>渝北区双凤桥街道尚科路3号4幢1-1</t>
  </si>
  <si>
    <t>渝北区双凤桥街道尚科路3号2幢整幢</t>
  </si>
  <si>
    <t>渝北区双凤桥街道尚科路3号6幢1-1</t>
  </si>
  <si>
    <t>渝北区双凤桥街道尚科路3号3幢1-1</t>
  </si>
  <si>
    <t>重庆同享办公用品有限公司</t>
  </si>
  <si>
    <t>谭开碧、温永洲、陈登银、温秀梅</t>
  </si>
  <si>
    <t>渝北区回兴街道兴科一路成刚大楼1幢1-13</t>
  </si>
  <si>
    <t>渝北区回兴街道兴科一路1幢1-13附1</t>
  </si>
  <si>
    <t>渝北区回兴街道兴科大道299号水木年华13幢4-2</t>
  </si>
  <si>
    <t>重庆奕销供应链管理有限公司、谭开碧、温永洲、陈登银、温秀梅</t>
  </si>
  <si>
    <t>重庆缤淘商贸有限公司</t>
  </si>
  <si>
    <t>李雪源、李开信</t>
  </si>
  <si>
    <t>重庆市渝北区东湖南路333号1幢20-1至20-10</t>
  </si>
  <si>
    <t>重庆鸿歌商贸有限公司</t>
  </si>
  <si>
    <t>刘勇、刘燕</t>
  </si>
  <si>
    <t>渝北区龙溪街道加州花园加州花园A1幢1-1</t>
  </si>
  <si>
    <t>重庆双庆产业集团有限公司</t>
  </si>
  <si>
    <t>冉庚枢、邓仲贤、重庆市双庆机电进出口有限公司、重庆双庆金山机车有限公司</t>
  </si>
  <si>
    <t>渝北区空港工业园区86、93号地块</t>
  </si>
  <si>
    <t>重庆萃昌科贸有限公司</t>
  </si>
  <si>
    <t>重庆华辰物业发展有限公司、林锋、吴育建；周浩宇、周能</t>
  </si>
  <si>
    <t>渝北区双龙湖街道白果路33号附17号华辰财富广场2幢2-1</t>
  </si>
  <si>
    <t>渝北区双龙湖街道白果路33号附17号华辰财富广场2幢2-2</t>
  </si>
  <si>
    <t>渝北区双龙湖街道白果路33号附17号华辰财富广场2幢3-商业1</t>
  </si>
  <si>
    <t>渝北区双龙湖街道白果路33号附17号华辰财富广场2幢3-商业2</t>
  </si>
  <si>
    <t>重庆市丹翼工贸有限公司</t>
  </si>
  <si>
    <t>邹吉利、廖红兵、邹吉凤、张翼、蔡阳林、重庆兴吉翼贸易有限公司、重庆空港钢材剪切配送有限责任公司</t>
  </si>
  <si>
    <t>渝北区双凤桥街道长空路479号</t>
  </si>
  <si>
    <t>渝北、江北、南岸</t>
  </si>
  <si>
    <t>重庆祥龙建筑劳务有限公司</t>
  </si>
  <si>
    <t>唐然元、王偕萍、唐茂淋、魏琳</t>
  </si>
  <si>
    <t>重庆市渝北区龙溪街道龙华大道1891号附1号1幢4-1</t>
  </si>
  <si>
    <t>重庆市渝北区龙溪街道龙华大道1891号附1号1幢5-1</t>
  </si>
  <si>
    <t>重庆市渝北区龙溪街道龙华大道1891号附1号1幢6-1</t>
  </si>
  <si>
    <t>重庆市渝北区龙溪街道松石北路77号附1号3幢1-14商业</t>
  </si>
  <si>
    <t>重庆市渝北区龙溪街道松石北路77号附2号3幢2-14住宅</t>
  </si>
  <si>
    <t>重庆市江北区五江路15号11-7</t>
  </si>
  <si>
    <t>南岸区茶园新城区玉马路1号1栋53-6号</t>
  </si>
  <si>
    <t>渝北、九龙坡</t>
  </si>
  <si>
    <t>重庆隆耕商贸有限公司</t>
  </si>
  <si>
    <t xml:space="preserve">秦旭、冯玲玲、吴波、刘开兰、陈益德、李明君、重庆同信同盛资产管理有限公司 </t>
  </si>
  <si>
    <t>重庆市北部新区洪湖西路18号1幢8-1</t>
  </si>
  <si>
    <t>秦旭、冯玲玲、吴波、刘开兰</t>
  </si>
  <si>
    <t>渝北区龙山街道余松一支路5号龙湖紫都城3-1幢1-4</t>
  </si>
  <si>
    <t>渝北区龙山街道余松一支路5号龙湖紫都城3-1幢1-5</t>
  </si>
  <si>
    <t>渝北区龙山街道余松一支路5号龙湖紫都城3-1幢1-6</t>
  </si>
  <si>
    <t>渝北区龙山街道余松一支路5号龙湖紫都城3-1幢1-7</t>
  </si>
  <si>
    <t>渝北区龙山街道余松一支路5号龙湖紫都城3-1幢2-1</t>
  </si>
  <si>
    <t>渝北区龙山街道余松一支路5号龙湖紫都城3-1幢2-2</t>
  </si>
  <si>
    <t>渝北区龙山街道余松一支路5号龙湖紫都城3-1幢2-3</t>
  </si>
  <si>
    <t>渝北区龙山街道余松一支路5号龙湖紫都城3-1幢2-5</t>
  </si>
  <si>
    <t>渝北区龙山街道余松一支路5号龙湖紫都城3-1幢2-6</t>
  </si>
  <si>
    <t>渝中区李子坝正街166号附5号5-2#</t>
  </si>
  <si>
    <t>渝中区长江一路52号4幢21-2#</t>
  </si>
  <si>
    <t>渝中区长江一路52号4幢32-3#</t>
  </si>
  <si>
    <t>渝中区长江一路51号11-14#</t>
  </si>
  <si>
    <t>渝中区李子坝正街168号6单元26-2#</t>
  </si>
  <si>
    <t>九龙坡区中梁山田坝三村36号2-13-4号</t>
  </si>
  <si>
    <t>渝北、南川</t>
  </si>
  <si>
    <t>重庆环能中药材有限公司</t>
  </si>
  <si>
    <t>金易房地产、简广斌、陈玉姣、王世勇、丁光明</t>
  </si>
  <si>
    <t>渝北区双凤桥街道空港大道333号金易·上品源1-6幢裙房幢车库</t>
  </si>
  <si>
    <t>渝北、沙坪坝、开州</t>
  </si>
  <si>
    <t>重庆市龙海建设工程有限公司</t>
  </si>
  <si>
    <t>李继培、高江霞、谭孝光</t>
  </si>
  <si>
    <t>重庆北部新区经开园留云路1号573幢</t>
  </si>
  <si>
    <t>重庆北部新区鸳鸯路73号4栋1单元18-2</t>
  </si>
  <si>
    <t>重庆北部新区金渝大道89号13幢1-22-1</t>
  </si>
  <si>
    <t>重庆北部新区金渝大道89号13幢1-22-2</t>
  </si>
  <si>
    <t>重庆北部新区金渝大道89号13幢1-22-3</t>
  </si>
  <si>
    <t>重庆北部新区金渝大道89号13幢1-22-4</t>
  </si>
  <si>
    <t>重庆北部新区金渝大道89号13幢22-5</t>
  </si>
  <si>
    <t>重庆北部新区金渝大道89号13幢22-6</t>
  </si>
  <si>
    <t>重庆北部新区金渝大道89号13幢22-7</t>
  </si>
  <si>
    <t>重庆北部新区金渝大道89号13幢22-8</t>
  </si>
  <si>
    <t>重庆北部新区金渝大道89号13幢22-9</t>
  </si>
  <si>
    <t>重庆北部新区金渝大道89号13幢22-10</t>
  </si>
  <si>
    <t>重庆北部新区金渝大道89号13幢22-11</t>
  </si>
  <si>
    <t>重庆北部新区金渝大道89号13幢22-12</t>
  </si>
  <si>
    <t>沙坪坝区壮志路43号附71号</t>
  </si>
  <si>
    <t>沙坪坝区壮志路43号附72号</t>
  </si>
  <si>
    <t>沙坪坝区壮志路43号附73号</t>
  </si>
  <si>
    <t>沙坪坝区壮志路43号附74号</t>
  </si>
  <si>
    <t>开县汉丰安康路B2-2-2</t>
  </si>
  <si>
    <t>徐志强、邓雪梅、王晓东</t>
  </si>
  <si>
    <t>重庆市渝中区五四路28号第1层至第7层、负1层（赛格尔大厦）</t>
  </si>
  <si>
    <t>重庆市渝中区五四路28号负1层（赛格尔大厦）</t>
  </si>
  <si>
    <t>重庆市永吉物流有限公司</t>
  </si>
  <si>
    <t>刘正刚、李磊、黄燕</t>
  </si>
  <si>
    <t>渝中区上清寺路114号负4层，物理层1</t>
  </si>
  <si>
    <t>渝中区上清寺路114号负3层，物理层2</t>
  </si>
  <si>
    <t>渝中区上清寺路114号负2层，物理层3</t>
  </si>
  <si>
    <t>渝中区上清寺路114号负1层，物理层4</t>
  </si>
  <si>
    <t>渝中区上清寺路114号1层，物理层5</t>
  </si>
  <si>
    <t>渝中区上清寺路114号2层，物理层6</t>
  </si>
  <si>
    <t>渝中区上清寺路114号3层，物理层7</t>
  </si>
  <si>
    <t>渝中区上清寺路114号4层，物理层8</t>
  </si>
  <si>
    <t>渝中区上清寺路114号5层，物理层9</t>
  </si>
  <si>
    <t>渝中区上清寺路114号6层，物理层10</t>
  </si>
  <si>
    <t>渝中区上清寺路114号7层，物理层11</t>
  </si>
  <si>
    <t>渝中区上清寺路114号9层，物理层12</t>
  </si>
  <si>
    <t>重庆真金百赢物资有限公司</t>
  </si>
  <si>
    <t>杨晓莉、杨启友、王一平、重庆市速笔装饰工程有限公司</t>
  </si>
  <si>
    <t>渝中区民权路28号14-1#</t>
  </si>
  <si>
    <t>渝中区民权路28号14-3#</t>
  </si>
  <si>
    <t>重庆前程似景商贸有限公司</t>
  </si>
  <si>
    <t>何建庭、冯于、文晴、罗素芳</t>
  </si>
  <si>
    <t>渝中区临江门20、22、24号怡景大厦A-B幢名义层1层2#</t>
  </si>
  <si>
    <t>渝中、南岸</t>
  </si>
  <si>
    <t>重庆上宏物业（集团）有限公司、徐志强</t>
  </si>
  <si>
    <t>南岸区江南大道24号</t>
  </si>
  <si>
    <t>渝中区</t>
  </si>
  <si>
    <t>渝中区五四路28号第11层部分、34、35层全层</t>
  </si>
  <si>
    <t>云阳</t>
  </si>
  <si>
    <t>重庆仁达建筑工程有限责任公司</t>
  </si>
  <si>
    <t>向远超、万琼、向莉</t>
  </si>
  <si>
    <t>重庆重庆重庆</t>
  </si>
  <si>
    <t>云阳云阳云阳</t>
  </si>
  <si>
    <t>云阳县青龙街道云江大道408号</t>
  </si>
  <si>
    <t>10028.82（证载面积）、4745.5（实际面积</t>
  </si>
  <si>
    <t>重庆市重友食品饮料有限公司</t>
  </si>
  <si>
    <t>周文富、蔡术琼</t>
  </si>
  <si>
    <t>云阳县人和镇清凉村三组（人和大道999号）</t>
  </si>
  <si>
    <t>云阳县人和街道人和大道999号</t>
  </si>
  <si>
    <t>重庆博耐特实业（集团）有限公司</t>
  </si>
  <si>
    <t>重庆比戈汽车零部件有限公司、刘世全</t>
  </si>
  <si>
    <t>重庆长寿区晏家工业园区晏家齐心大道36号1幢1-1</t>
  </si>
  <si>
    <t>重庆长寿区晏家工业园区晏家齐心大道36号</t>
  </si>
  <si>
    <t>重庆市库格尔电子有限公司</t>
  </si>
  <si>
    <t>谭华强、郑庆瑜、刘莉莉</t>
  </si>
  <si>
    <t>长寿区新市镇新富大道7号门卫</t>
  </si>
  <si>
    <t>长寿区新市镇新富大道7号辅助用房</t>
  </si>
  <si>
    <t>长寿区新市镇新富大道7号厂房</t>
  </si>
  <si>
    <t>长寿区新市镇新富大道7号倒班楼　</t>
  </si>
  <si>
    <t>忠县</t>
  </si>
  <si>
    <t>重庆星博化工有限公司</t>
  </si>
  <si>
    <t>忠县水坪工业园区</t>
  </si>
  <si>
    <t>忠州</t>
  </si>
  <si>
    <t>忠州镇新华路19号附1、2号</t>
  </si>
  <si>
    <t>忠州镇巴王支路85号</t>
  </si>
  <si>
    <t>重庆曾家建筑工程有限公司</t>
  </si>
  <si>
    <t>温光弟、唐祥琴</t>
  </si>
  <si>
    <t>重庆净升实业有限公司</t>
  </si>
  <si>
    <t>保证+抵押</t>
    <phoneticPr fontId="15" type="noConversion"/>
  </si>
  <si>
    <t>重庆大川集团套装门有限公司</t>
    <phoneticPr fontId="15" type="noConversion"/>
  </si>
  <si>
    <t>保证+抵押</t>
    <phoneticPr fontId="15" type="noConversion"/>
  </si>
  <si>
    <t>九龙坡</t>
    <phoneticPr fontId="15" type="noConversion"/>
  </si>
  <si>
    <t>北碚</t>
    <phoneticPr fontId="15" type="noConversion"/>
  </si>
  <si>
    <t>巴南</t>
    <phoneticPr fontId="17" type="noConversion"/>
  </si>
  <si>
    <t>重庆立丹（集团）有限公司</t>
  </si>
  <si>
    <t>信用</t>
  </si>
  <si>
    <t>重庆第四建筑工程公司、 重庆立丹房屋开发有限公司</t>
  </si>
  <si>
    <t>高老师15826043935；廖老师18983216053</t>
    <phoneticPr fontId="17" type="noConversion"/>
  </si>
  <si>
    <t>重庆立丹（集团）有限公司百货分公司</t>
  </si>
  <si>
    <t>抵押</t>
  </si>
  <si>
    <t>重庆</t>
    <phoneticPr fontId="17" type="noConversion"/>
  </si>
  <si>
    <t>巴南区李家沱马王坪后街1号楼</t>
  </si>
  <si>
    <t>房产</t>
  </si>
  <si>
    <t>巴南区李家沱马王坪16号</t>
  </si>
  <si>
    <t>九龙坡区杨家坪河南食店</t>
  </si>
  <si>
    <t>江北</t>
    <phoneticPr fontId="17" type="noConversion"/>
  </si>
  <si>
    <t>重庆国光化妆品厂</t>
  </si>
  <si>
    <t>重庆市渝北区安琪日用化工厂</t>
  </si>
  <si>
    <t>江北县龙溪镇龙塔村17社</t>
  </si>
  <si>
    <t>渝北</t>
    <phoneticPr fontId="17" type="noConversion"/>
  </si>
  <si>
    <t>黄天云</t>
  </si>
  <si>
    <t>杨义平</t>
  </si>
  <si>
    <t>渝北区龙升街1幢1-6</t>
  </si>
  <si>
    <t>中心</t>
  </si>
  <si>
    <t>重庆川粤饮食服务有限公司</t>
  </si>
  <si>
    <t>信用、保证</t>
  </si>
  <si>
    <t>重庆市建设投资公司</t>
  </si>
  <si>
    <t>重庆蜀道摩托车汽缸有限责任公司</t>
  </si>
  <si>
    <t>大渡口区建胜镇四胜村八社</t>
  </si>
  <si>
    <t>厂房</t>
  </si>
  <si>
    <t>大渡口区建胜镇四胜村十六社</t>
  </si>
  <si>
    <t>车间</t>
  </si>
  <si>
    <t>机器设备</t>
  </si>
  <si>
    <t>重庆华联物业发展有限公司</t>
  </si>
  <si>
    <t>渝北区龙溪镇红石路88号第16-26层</t>
  </si>
  <si>
    <t>重庆华英集团有限公司</t>
  </si>
  <si>
    <t>渝北区洋河路20号</t>
  </si>
  <si>
    <t>永川建新实业有限公司</t>
  </si>
  <si>
    <t>永川区双竹镇寒波沟</t>
  </si>
  <si>
    <t>厂房、生产设备</t>
  </si>
  <si>
    <t>永川市三教酒厂</t>
  </si>
  <si>
    <t>永川区三教镇三村一社</t>
  </si>
  <si>
    <t>永川市银骆皮革厂</t>
  </si>
  <si>
    <t>永川区莲花乡高山村四社</t>
  </si>
  <si>
    <t>工业</t>
  </si>
  <si>
    <t>永川区莲花乡高山村一社</t>
  </si>
  <si>
    <t>重庆大坤实业有限公司</t>
  </si>
  <si>
    <t>永川区中山路44-86号片区大坤商住楼</t>
  </si>
  <si>
    <t xml:space="preserve">重庆农副产品综合批发市场管理委员会 </t>
  </si>
  <si>
    <t>永川区环南路88号2号地</t>
  </si>
  <si>
    <t>土地</t>
  </si>
  <si>
    <t>永川区环南路88号3号地</t>
  </si>
  <si>
    <t>重庆市永川粮食饲料有限责任公司 </t>
  </si>
  <si>
    <t>重庆市永川寿永胱氨酸厂</t>
  </si>
  <si>
    <t>永川区寿永龙凤村五、六社</t>
  </si>
  <si>
    <t xml:space="preserve">重庆永川石油化工有限责任公司 </t>
  </si>
  <si>
    <t>永川区黄文乡双楼四社</t>
  </si>
  <si>
    <t>非住宅</t>
  </si>
  <si>
    <t xml:space="preserve">永川市朱沱食品有限公司 </t>
  </si>
  <si>
    <t>永川区朱沱镇解放路45号办公、营业房</t>
  </si>
  <si>
    <t>办公、营业</t>
  </si>
  <si>
    <t>林宗平</t>
  </si>
  <si>
    <t>熊继英</t>
  </si>
  <si>
    <t>永松76号货船</t>
  </si>
  <si>
    <t>船舶</t>
  </si>
  <si>
    <t>刘德琼</t>
  </si>
  <si>
    <t>永川区双石镇南街</t>
  </si>
  <si>
    <t>商住</t>
  </si>
  <si>
    <t>谭德均</t>
  </si>
  <si>
    <t>伍世全、龚忠伟、张中平、王树朝、徐世华</t>
  </si>
  <si>
    <t>永川区英井路5号工程第六层</t>
  </si>
  <si>
    <t>永川区三岔河2号工程</t>
  </si>
  <si>
    <t>永川区英井区48号</t>
  </si>
  <si>
    <t>永川103号客船</t>
  </si>
  <si>
    <t>杨小平</t>
  </si>
  <si>
    <t>杨大昆</t>
  </si>
  <si>
    <t>永川区三元店2号工程3楼</t>
  </si>
  <si>
    <t>蒋元六</t>
  </si>
  <si>
    <t>张清元</t>
  </si>
  <si>
    <t>永川区胜利路98号</t>
  </si>
  <si>
    <t>门面</t>
  </si>
  <si>
    <t>黄林学</t>
  </si>
  <si>
    <t>永川区莲花乡场镇新街</t>
  </si>
  <si>
    <t>林吉英</t>
  </si>
  <si>
    <t>永川市吉利印刷厂</t>
  </si>
  <si>
    <t>永川区双石桥南街91号</t>
  </si>
  <si>
    <t>永川区双石桥南街92号</t>
  </si>
  <si>
    <t>仓库</t>
  </si>
  <si>
    <t>石重安</t>
  </si>
  <si>
    <t>永川区铁货街7-19号</t>
  </si>
  <si>
    <t>唐世华</t>
  </si>
  <si>
    <t>莫体华</t>
  </si>
  <si>
    <t>永川区城墙边化纤市场2幢8号第二层</t>
  </si>
  <si>
    <t>商服</t>
  </si>
  <si>
    <t>刘方才</t>
  </si>
  <si>
    <t>未知</t>
  </si>
  <si>
    <t>董太春</t>
  </si>
  <si>
    <t>尹亮、尹本红、董太春</t>
  </si>
  <si>
    <t>川永川货00120号</t>
  </si>
  <si>
    <t>川永川货00122号</t>
  </si>
  <si>
    <t>杨中泽</t>
  </si>
  <si>
    <t>丁泽芬</t>
  </si>
  <si>
    <t>永川区娄子街2号工程</t>
  </si>
  <si>
    <t>吴修其</t>
  </si>
  <si>
    <t>永川区何埂村农贸市场</t>
  </si>
  <si>
    <t>谢华德</t>
  </si>
  <si>
    <t>永川市胜利村幼儿园附一号</t>
  </si>
  <si>
    <t>门市</t>
  </si>
  <si>
    <t>余崇新</t>
  </si>
  <si>
    <t>永川市胜利村幼儿园附三号</t>
  </si>
  <si>
    <t>重庆铜梁共和水泥有限责任公司</t>
  </si>
  <si>
    <t>刘家齐、重庆铜梁共和水泥有限责任公司</t>
  </si>
  <si>
    <t>铜梁县西河镇西河村六社</t>
  </si>
  <si>
    <t>办公</t>
  </si>
  <si>
    <t>集体宿舍</t>
  </si>
  <si>
    <t>重庆市铜梁县铜龙纸业有限公司</t>
  </si>
  <si>
    <t>铜梁县旧县镇滨河路22号</t>
  </si>
  <si>
    <t>重庆市铜梁县明欣实业有限公司</t>
  </si>
  <si>
    <t>铜梁县巴川镇大北街98号</t>
  </si>
  <si>
    <t>营业</t>
  </si>
  <si>
    <t>铜梁县段家塘水电站</t>
  </si>
  <si>
    <t>铜梁县侣俸自来水厂</t>
  </si>
  <si>
    <t>铜梁县侣俸镇193号</t>
  </si>
  <si>
    <t>房屋</t>
  </si>
  <si>
    <t>张光明</t>
  </si>
  <si>
    <t>张光明、刘丽英</t>
  </si>
  <si>
    <t>巴川镇建设南路320号</t>
  </si>
  <si>
    <t>曾祥贵</t>
  </si>
  <si>
    <t>宋明远</t>
  </si>
  <si>
    <t>铜梁县侣俸镇6号</t>
  </si>
  <si>
    <t>重庆市江津市茶叶机械厂</t>
  </si>
  <si>
    <t>江津市几江镇铜锣村柏树村组</t>
  </si>
  <si>
    <t>几江镇铜锣乡柏树村生产队</t>
  </si>
  <si>
    <t>几江镇环城南路52号</t>
  </si>
  <si>
    <t>江津市津粮大厦</t>
  </si>
  <si>
    <t>江津市几江镇环前进街24号</t>
  </si>
  <si>
    <t>江津市几江镇环前进街14号</t>
  </si>
  <si>
    <t xml:space="preserve">  江津市乡镇企业供销公司</t>
  </si>
  <si>
    <t xml:space="preserve"> 信用、抵押</t>
  </si>
  <si>
    <t xml:space="preserve">  江津市乡镇企业供销公司                      </t>
  </si>
  <si>
    <t>南安街台联2号楼</t>
  </si>
  <si>
    <t>地下室</t>
  </si>
  <si>
    <t>江津市几江镇大西门3号片区D幢</t>
  </si>
  <si>
    <t>商业</t>
  </si>
  <si>
    <t>江津市几江镇大西门3号片区C幢</t>
  </si>
  <si>
    <t>江津市几江镇大西门3号片区A幢</t>
  </si>
  <si>
    <t>几江镇大西门3号片区A幢</t>
  </si>
  <si>
    <t>几江镇大西门3号片区B幢</t>
  </si>
  <si>
    <t>几江镇五举聚宝五组</t>
  </si>
  <si>
    <t xml:space="preserve">  重庆市白沙地产开发（集团）有限公司</t>
  </si>
  <si>
    <t>重庆市白沙地产开发（集团）有限公司</t>
  </si>
  <si>
    <t>白沙外滨江路综合交易市场1-14号</t>
  </si>
  <si>
    <t>白沙镇麻柳湾18-1号</t>
  </si>
  <si>
    <t>综合楼房屋</t>
  </si>
  <si>
    <t>白沙镇新市场居外滨路4-2综合楼</t>
  </si>
  <si>
    <t>新市场居外滨路4-2综合楼</t>
  </si>
  <si>
    <t>洗脚城</t>
  </si>
  <si>
    <t>餐馆</t>
  </si>
  <si>
    <t>超市</t>
  </si>
  <si>
    <t>江津市永兴供销社</t>
  </si>
  <si>
    <t>江津市鹅公乡几子坎</t>
  </si>
  <si>
    <t>江津市永兴镇鹅公乡龙滩子</t>
  </si>
  <si>
    <t>江津市永兴镇梁子上街</t>
  </si>
  <si>
    <t>江津市永兴镇新桥居</t>
  </si>
  <si>
    <t>白沙镇朝天咀居余庆街7号</t>
  </si>
  <si>
    <t>江津市永兴镇三岔居三组</t>
  </si>
  <si>
    <t>江津市永兴镇合作社三口乡</t>
  </si>
  <si>
    <t>江津市永兴镇</t>
  </si>
  <si>
    <t>江津市永兴镇梁子街</t>
  </si>
  <si>
    <t>江津市永兴镇阳岩场</t>
  </si>
  <si>
    <t>江津市永兴镇几子乡金盆村</t>
  </si>
  <si>
    <t>江津市永兴镇三岔居</t>
  </si>
  <si>
    <t>白沙镇高厦广场四组</t>
  </si>
  <si>
    <t>白沙镇长安村四组</t>
  </si>
  <si>
    <t>鹅公乡龙滩子</t>
  </si>
  <si>
    <t>白沙镇光华路11号余庆街79号</t>
  </si>
  <si>
    <t>鹅公乡几子坎场上</t>
  </si>
  <si>
    <t>永兴镇河坝街2号、4号、5号</t>
  </si>
  <si>
    <t>江津县永新镇新街16号</t>
  </si>
  <si>
    <t>永兴镇河坝街68号</t>
  </si>
  <si>
    <t>永兴镇果子上街43号</t>
  </si>
  <si>
    <t>永兴镇梁子上街41、44号</t>
  </si>
  <si>
    <t>江津县毗罗乡毗罗街上</t>
  </si>
  <si>
    <t>白沙镇高屋广场9号13号</t>
  </si>
  <si>
    <t>江津市永兴镇新桥居三组</t>
  </si>
  <si>
    <t>重庆市智力建筑安装工程有限公司</t>
  </si>
  <si>
    <t>信用、抵押</t>
  </si>
  <si>
    <t>许利亚、陈才高、陈晓山、许洪义</t>
  </si>
  <si>
    <t>江津市白沙镇黑龙江综合楼余家巷</t>
  </si>
  <si>
    <t>门面、土地</t>
  </si>
  <si>
    <t>合川市长江纸业有限公司</t>
  </si>
  <si>
    <t>李万超</t>
  </si>
  <si>
    <t>合川市盐井镇小坝村一社</t>
  </si>
  <si>
    <t>重庆市合川锶化工业有限公司</t>
  </si>
  <si>
    <t>合川市盐井镇回龙桥24处房产</t>
  </si>
  <si>
    <t>住宅、非住宅</t>
  </si>
  <si>
    <t>合川市盐井镇回龙桥3处房产</t>
  </si>
  <si>
    <t>重庆市北碚区园林市政建设公司</t>
  </si>
  <si>
    <t>北碚区城乡建委</t>
  </si>
  <si>
    <t>碚峡路8-12号</t>
  </si>
  <si>
    <t>重庆市北碚区五一供销合作社</t>
  </si>
  <si>
    <t>北碚区双柏树</t>
  </si>
  <si>
    <t>北碚区团山堡9号</t>
  </si>
  <si>
    <t>北碚区上海路69号</t>
  </si>
  <si>
    <t>重庆市西山坪园艺场</t>
  </si>
  <si>
    <t>北碚区龙溪路6号</t>
  </si>
  <si>
    <t>重庆市北碚区龙凤桥镇农业综合服务公司</t>
  </si>
  <si>
    <t>北碚区龙凤桥街道、北碚区玻璃器皿厂</t>
  </si>
  <si>
    <t>重庆市北碚区储运有限责任公司</t>
  </si>
  <si>
    <t>储运公司综合大楼132号</t>
  </si>
  <si>
    <t>北碚储运公司大楼1-8层</t>
  </si>
  <si>
    <t>重庆庆达机械有限公司</t>
  </si>
  <si>
    <t>重庆市北碚区静观供销合作社</t>
  </si>
  <si>
    <t>北碚区静观正街115</t>
  </si>
  <si>
    <t>江北县静观镇正街208至212号</t>
  </si>
  <si>
    <t>江北县静观供销合作社113号、115号</t>
  </si>
  <si>
    <t>农药等动产</t>
  </si>
  <si>
    <t>重庆市北碚区观音峡林场（原森林经营所）</t>
  </si>
  <si>
    <t>北碚区林业局</t>
  </si>
  <si>
    <t>观音峡林场综合楼等</t>
  </si>
  <si>
    <t>颜家泉</t>
  </si>
  <si>
    <t>渝中区凉亭子2号20-1、20-2</t>
  </si>
  <si>
    <t>渝中区八一路263号9-2号</t>
  </si>
  <si>
    <t>北碚区水土镇解放路48号</t>
  </si>
  <si>
    <t>在建工程</t>
  </si>
  <si>
    <t>北碚区水土镇解放路48号水土物质大厦</t>
  </si>
  <si>
    <t>周雄</t>
  </si>
  <si>
    <t>重庆璧山狮子场镇壁青公路旁边</t>
  </si>
  <si>
    <t>巫山</t>
  </si>
  <si>
    <t xml:space="preserve">巫山县坪南电站 </t>
  </si>
  <si>
    <t>巫山县坪南电站</t>
  </si>
  <si>
    <t xml:space="preserve">巫山县宏盛建筑工程公司 </t>
  </si>
  <si>
    <t>巫山县宏盛建筑工程公司</t>
  </si>
  <si>
    <t>巫山县巫峡镇尚家村（工业区路）</t>
  </si>
  <si>
    <t>梁淼</t>
  </si>
  <si>
    <t>向肖鸿</t>
  </si>
  <si>
    <t>巫山县新城广东中路神女市场第5号门市</t>
  </si>
  <si>
    <t>尹玮</t>
  </si>
  <si>
    <t>所有产权证号码为045554号</t>
  </si>
  <si>
    <t>张家太</t>
  </si>
  <si>
    <t>庙宇镇南溪村二社3号</t>
  </si>
  <si>
    <t>龙代浩</t>
  </si>
  <si>
    <t>庙宇镇宝谭街40号</t>
  </si>
  <si>
    <t>张家福</t>
  </si>
  <si>
    <t>庙宇镇杨柳村一社</t>
  </si>
  <si>
    <t>冯光祥</t>
  </si>
  <si>
    <t>冯光照</t>
  </si>
  <si>
    <t>庙宇镇宝谭街210号</t>
  </si>
  <si>
    <t>李如元</t>
  </si>
  <si>
    <t>庙宇镇宝庆村6社2号</t>
  </si>
  <si>
    <t>谭刚</t>
  </si>
  <si>
    <t>庙宇镇七星街112号</t>
  </si>
  <si>
    <t>余勇</t>
  </si>
  <si>
    <t>山房村镇字第035519号</t>
  </si>
  <si>
    <t>张斌</t>
  </si>
  <si>
    <t>庙宇镇南溪村二社27号</t>
  </si>
  <si>
    <t>重庆市开县正坝镇煤矿</t>
  </si>
  <si>
    <t>开县金海水泥有限责任公司</t>
  </si>
  <si>
    <t>重庆市开县长江水泥有限责任公司</t>
  </si>
  <si>
    <t>开县郭家镇津关村九社22处房产</t>
  </si>
  <si>
    <t>生产用房</t>
  </si>
  <si>
    <t>重庆市大唐建设有限责任公司</t>
  </si>
  <si>
    <t>开县新城南环路-6</t>
  </si>
  <si>
    <t>开县先锋汽车销售服务有限公司</t>
  </si>
  <si>
    <t>开县恒昌建筑有限公司</t>
  </si>
  <si>
    <t>开县汉丰镇新城开州大道</t>
  </si>
  <si>
    <t>商用</t>
  </si>
  <si>
    <t>唐书琴</t>
  </si>
  <si>
    <t>杜伟</t>
  </si>
  <si>
    <t>开县汉丰镇盛兴村6社</t>
  </si>
  <si>
    <t>徐裕培</t>
  </si>
  <si>
    <t>江术政</t>
  </si>
  <si>
    <t>杨秀华</t>
  </si>
  <si>
    <t>张修祥</t>
  </si>
  <si>
    <t>刘道友</t>
  </si>
  <si>
    <t>沈书琼</t>
  </si>
  <si>
    <t>张元明</t>
  </si>
  <si>
    <t>开心温泉镇白玉村11组</t>
  </si>
  <si>
    <t>邹代军</t>
  </si>
  <si>
    <t>唐志立</t>
  </si>
  <si>
    <t>陈仕新</t>
  </si>
  <si>
    <t>付晓霞</t>
  </si>
  <si>
    <t>张燕华</t>
  </si>
  <si>
    <t>沈书学</t>
  </si>
  <si>
    <t>陈雪</t>
  </si>
  <si>
    <t>曾凡才</t>
  </si>
  <si>
    <t>梁远财</t>
  </si>
  <si>
    <t>保证、抵押</t>
  </si>
  <si>
    <t>刘江、梁远财</t>
  </si>
  <si>
    <t>开县汉丰镇大林村9社</t>
  </si>
  <si>
    <t>杜刚</t>
  </si>
  <si>
    <t>开县汉丰镇新城永安街9号</t>
  </si>
  <si>
    <t>徐元海</t>
  </si>
  <si>
    <t>向祖群</t>
  </si>
  <si>
    <t>开县汉丰镇新城南环路</t>
  </si>
  <si>
    <t>铁桥村</t>
  </si>
  <si>
    <t>张理田</t>
  </si>
  <si>
    <t>张宏德、龙建桦</t>
  </si>
  <si>
    <t>张理军</t>
  </si>
  <si>
    <t>肖朝敏</t>
  </si>
  <si>
    <t>嫣玲</t>
  </si>
  <si>
    <t>许群伟</t>
  </si>
  <si>
    <t>重庆陶瓷工业公司</t>
  </si>
  <si>
    <t>动产</t>
  </si>
  <si>
    <t>重庆市巴南区金属回收有限公司</t>
  </si>
  <si>
    <t>重庆市巴南区物资局</t>
  </si>
  <si>
    <t>巴南区鱼洞镇工农坡18号</t>
  </si>
  <si>
    <t>库房</t>
  </si>
  <si>
    <t>巴南区木洞农机站</t>
  </si>
  <si>
    <t>巴南区木洞镇新建街49号</t>
  </si>
  <si>
    <t>加油站</t>
  </si>
  <si>
    <t>高老师15826043935；刘老师18983352709</t>
    <phoneticPr fontId="17" type="noConversion"/>
  </si>
  <si>
    <t>国营巴县酒家</t>
  </si>
  <si>
    <t>新兴路100号</t>
  </si>
  <si>
    <t>房产
动产</t>
  </si>
  <si>
    <t>重庆体育用品厂</t>
  </si>
  <si>
    <t>巴南区一品镇新街22号</t>
  </si>
  <si>
    <t>重庆中心化纤机械厂</t>
  </si>
  <si>
    <t>重庆庆丰实业有限公司</t>
  </si>
  <si>
    <t>巴南区鱼洞新市街35号</t>
  </si>
  <si>
    <t>巴南区李家沱马王坪正街22号</t>
  </si>
  <si>
    <t>重庆昊淼实业有限公司</t>
  </si>
  <si>
    <t>巴南区李家沱马王坪新街4栋2-3#</t>
  </si>
  <si>
    <t>巴南区李家沱马王坪新街5栋2-1#</t>
  </si>
  <si>
    <t>巴南区李家沱马王坪新街5栋2-7#</t>
  </si>
  <si>
    <t>成都天兴仪表（集团）有限公司</t>
  </si>
  <si>
    <t>城口</t>
  </si>
  <si>
    <t>重庆市城口县恒丰化工有限公司</t>
  </si>
  <si>
    <t>曾尧清、徐思祥、周佰万、蒋勇</t>
  </si>
  <si>
    <t>葛城镇太和路65#</t>
  </si>
  <si>
    <t>葛城镇南后街</t>
  </si>
  <si>
    <t>葛城镇西环路</t>
  </si>
  <si>
    <t>城口县葛城镇一地段东大街</t>
  </si>
  <si>
    <t>城口县牧业绿野产品开发中心</t>
  </si>
  <si>
    <t>城口县畜牧局</t>
  </si>
  <si>
    <t>城口县葛城镇二地段高坪坎</t>
  </si>
  <si>
    <t>城口县双河乡财政所</t>
  </si>
  <si>
    <t>城口县白芷乡财政所</t>
  </si>
  <si>
    <t>城口县蓼子乡财政所</t>
  </si>
  <si>
    <t>城口县余坪乡财政所</t>
  </si>
  <si>
    <t>城口县明月乡人民政府</t>
  </si>
  <si>
    <t>城口县新大农粮油有限公司</t>
  </si>
  <si>
    <t>寨子街19号</t>
  </si>
  <si>
    <t>城口乐园荒山开发公司</t>
  </si>
  <si>
    <t>黄道平</t>
  </si>
  <si>
    <t>林权</t>
  </si>
  <si>
    <t>国营城口县茶场</t>
  </si>
  <si>
    <t>城口县经济开发实用技术培训中心</t>
  </si>
  <si>
    <t>城口县扶贫办公室</t>
  </si>
  <si>
    <t>葛城镇南大街</t>
  </si>
  <si>
    <t>城口县和平养殖场</t>
  </si>
  <si>
    <t>王明忠</t>
  </si>
  <si>
    <t>城口县新城区棉沙乡和平村五组</t>
  </si>
  <si>
    <t>城口县箭岭乡财政所</t>
  </si>
  <si>
    <t>城口县高燕乡财政所</t>
  </si>
  <si>
    <t>城口县箭竹乡财政所</t>
  </si>
  <si>
    <t>城口县黄溪乡财政所</t>
  </si>
  <si>
    <t>城口县葛城镇财政税务所</t>
  </si>
  <si>
    <t>城口县高楠乡人民政府</t>
  </si>
  <si>
    <t>城口县左岚乡人民政府</t>
  </si>
  <si>
    <t>城口县黄溪乡人民政府</t>
  </si>
  <si>
    <t>城口县新枞乡人民政府</t>
  </si>
  <si>
    <t>城口县北屏乡人民政府</t>
  </si>
  <si>
    <t>城口县箭竹乡人民政府</t>
  </si>
  <si>
    <t>城口县葛城中心农贸市场服务中心</t>
  </si>
  <si>
    <t>城口县畜牧局水产站</t>
  </si>
  <si>
    <t>城口县经济开发扶贫领导小组办公室</t>
  </si>
  <si>
    <t>城口县东安乡农业综合服务站</t>
  </si>
  <si>
    <t>城口县高观镇人民政府</t>
  </si>
  <si>
    <t>城口县治平乡人民政府</t>
  </si>
  <si>
    <t>城口县修齐镇人民政府</t>
  </si>
  <si>
    <t>重庆市城口县修齐镇综合养殖场</t>
  </si>
  <si>
    <t>城口县修齐镇东河村</t>
  </si>
  <si>
    <t>综合用房</t>
  </si>
  <si>
    <t>3600（土地）</t>
  </si>
  <si>
    <t>城口县治坪乡财政所</t>
  </si>
  <si>
    <t>城口县岚天乡财政所</t>
  </si>
  <si>
    <t>城口县东安乡财政所</t>
  </si>
  <si>
    <t>城口县收费公路经营公司</t>
  </si>
  <si>
    <t>质押</t>
  </si>
  <si>
    <t>城口县收费公路管理所</t>
  </si>
  <si>
    <t>收费许可证</t>
  </si>
  <si>
    <t>重庆市城口县渝新冶金有限公司</t>
  </si>
  <si>
    <t>城口县明月乡明星村一社篦子坝</t>
  </si>
  <si>
    <t>设备</t>
  </si>
  <si>
    <t>重庆市城口县宏强矿业有限公司</t>
  </si>
  <si>
    <t>抵押、保证</t>
  </si>
  <si>
    <t>重庆市城口县宏强矿业有限公司、城口县电力公司</t>
  </si>
  <si>
    <t>城口县修齐锰矿有限公司</t>
  </si>
  <si>
    <t>城口县修齐镇三居民组（修齐-226）</t>
  </si>
  <si>
    <t>城口县修齐镇三居民组</t>
  </si>
  <si>
    <t>城口县修齐场镇</t>
  </si>
  <si>
    <t>修齐镇向阳南路15号</t>
  </si>
  <si>
    <t>城口县葛城镇二地段北大街</t>
  </si>
  <si>
    <t>住宅、营业</t>
  </si>
  <si>
    <t>重庆市城口县广宏锰业有限责任公司</t>
  </si>
  <si>
    <t>城口县葛城镇南大街一地段</t>
  </si>
  <si>
    <t>城口县矿产有限公司</t>
  </si>
  <si>
    <t>魏东</t>
  </si>
  <si>
    <t>城口县葛城镇三塘坝</t>
  </si>
  <si>
    <t>重庆市城口县良种场</t>
  </si>
  <si>
    <t>城口县葛城一地段</t>
  </si>
  <si>
    <t>重庆市城口县河鱼铁矿厂</t>
    <phoneticPr fontId="17" type="noConversion"/>
  </si>
  <si>
    <t>重庆市城口县河鱼铁矿厂</t>
  </si>
  <si>
    <t>房属动产物</t>
  </si>
  <si>
    <t>城口县明通养殖场</t>
  </si>
  <si>
    <t>明通区供销社</t>
  </si>
  <si>
    <t>重庆宸曦堂药业有限公司</t>
  </si>
  <si>
    <t>城口县葛城镇小南街2#</t>
  </si>
  <si>
    <t>城口县葛城镇二地段</t>
  </si>
  <si>
    <t>城口县葛城镇二地段商业街</t>
  </si>
  <si>
    <t>城口县葛城镇二地段商业街15号</t>
  </si>
  <si>
    <t>城口县庙坝镇</t>
  </si>
  <si>
    <t>城口县矿业有限公司</t>
  </si>
  <si>
    <t>城口县葛城镇四地段南大街隧洞口</t>
  </si>
  <si>
    <t>城口县葛城镇四地段广场路58号</t>
  </si>
  <si>
    <t>住宅+楼梯间</t>
  </si>
  <si>
    <t>城口县宏印包装有限责任公司</t>
  </si>
  <si>
    <t>城口县葛城镇土城路</t>
  </si>
  <si>
    <t>王勤枚</t>
  </si>
  <si>
    <t>徐官琼</t>
  </si>
  <si>
    <t>梁付华</t>
  </si>
  <si>
    <t>葛城镇四地段南后街</t>
  </si>
  <si>
    <t>黄维富</t>
  </si>
  <si>
    <t>日用百货</t>
  </si>
  <si>
    <t>王云贵</t>
  </si>
  <si>
    <t>城口县葛城镇四地段仁沙路</t>
  </si>
  <si>
    <t>杨爱成</t>
  </si>
  <si>
    <t>罗宅云</t>
  </si>
  <si>
    <t>李孝连</t>
  </si>
  <si>
    <t>彭功福</t>
  </si>
  <si>
    <t>城口县工商业联合会</t>
  </si>
  <si>
    <t>人民广场34号</t>
  </si>
  <si>
    <t>于良志</t>
  </si>
  <si>
    <t>唐红恩</t>
  </si>
  <si>
    <t>包静</t>
  </si>
  <si>
    <t>城口县葛城镇南大街14号</t>
  </si>
  <si>
    <t>徐平</t>
  </si>
  <si>
    <t>徐长尧</t>
  </si>
  <si>
    <t>城口县葛城镇一地段土城路</t>
  </si>
  <si>
    <t>李顺云</t>
  </si>
  <si>
    <t>城口县葛城镇柳杨村三塘坝</t>
  </si>
  <si>
    <t>王炼</t>
  </si>
  <si>
    <t>钟霞</t>
  </si>
  <si>
    <t>葛城镇商业街15号</t>
  </si>
  <si>
    <t>陈代春</t>
  </si>
  <si>
    <t>陈代春、彭诗云、段兴洪</t>
  </si>
  <si>
    <t>城口县葛城镇四地段南大街</t>
  </si>
  <si>
    <t>城口县葛城镇南后街</t>
  </si>
  <si>
    <t>郭飞</t>
  </si>
  <si>
    <t>陈伦明</t>
  </si>
  <si>
    <t>王从洲</t>
  </si>
  <si>
    <t>葛城镇东方红一村三社</t>
  </si>
  <si>
    <t>尹昌述</t>
  </si>
  <si>
    <t>修齐镇新盛街</t>
  </si>
  <si>
    <t>许纪华</t>
  </si>
  <si>
    <t>罗建新</t>
  </si>
  <si>
    <t>蹇发兴</t>
  </si>
  <si>
    <t>唐大英</t>
  </si>
  <si>
    <t>宋连军</t>
  </si>
  <si>
    <t>梅先琼</t>
  </si>
  <si>
    <t>鲁光红</t>
  </si>
  <si>
    <t>唐大清、鲁光红</t>
  </si>
  <si>
    <t>城口县修齐镇平安街</t>
  </si>
  <si>
    <t>城口县修齐镇向阳路</t>
  </si>
  <si>
    <t>王永照</t>
  </si>
  <si>
    <t>陈世国</t>
  </si>
  <si>
    <t>城口县葛城镇环城村东大街</t>
  </si>
  <si>
    <t>贾吉光</t>
  </si>
  <si>
    <t>李建军</t>
  </si>
  <si>
    <t>周继红</t>
  </si>
  <si>
    <t>兰少成</t>
  </si>
  <si>
    <t>杜昌萍</t>
  </si>
  <si>
    <t>袁胜利</t>
  </si>
  <si>
    <t>王洁</t>
  </si>
  <si>
    <t>袁盛兴</t>
  </si>
  <si>
    <t>滕远明</t>
  </si>
  <si>
    <t>永川</t>
    <phoneticPr fontId="17" type="noConversion"/>
  </si>
  <si>
    <t>永川荣易达实业有限公司</t>
  </si>
  <si>
    <t>江北区洋河花园美居园4栋2单元3-1</t>
  </si>
  <si>
    <t>永川市双竹镇工业园区</t>
  </si>
  <si>
    <t>合川</t>
    <phoneticPr fontId="17" type="noConversion"/>
  </si>
  <si>
    <t>合川太和建筑公司页岩机砖厂</t>
  </si>
  <si>
    <t>合川区太和镇义让路77号、合阳镇交通街209号</t>
  </si>
  <si>
    <t>住宅、办公</t>
  </si>
  <si>
    <t>合川区太和镇鱼市街80号</t>
  </si>
  <si>
    <t>太和镇接龙街145号</t>
  </si>
  <si>
    <t>工业土地</t>
  </si>
  <si>
    <t>太和农贸街</t>
  </si>
  <si>
    <t>铜梁</t>
    <phoneticPr fontId="17" type="noConversion"/>
  </si>
  <si>
    <t>重庆三江羽绒（集团）有限公司</t>
  </si>
  <si>
    <t>铜梁县少云镇向阳村二社</t>
  </si>
  <si>
    <t>铜梁县巴川镇白土坝工业园区</t>
  </si>
  <si>
    <t>铜梁县少云镇桂花村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</si>
</sst>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76" formatCode="0.00_);[Red]\(0.00\)"/>
    <numFmt numFmtId="177" formatCode="0_ "/>
    <numFmt numFmtId="178" formatCode="[$-F800]dddd\,\ mmmm\ dd\,\ yyyy"/>
    <numFmt numFmtId="179" formatCode="0.00_ "/>
    <numFmt numFmtId="180" formatCode="_ * #,##0_ ;_ * \-#,##0_ ;_ * &quot;-&quot;??_ ;_ @_ "/>
    <numFmt numFmtId="181" formatCode="0_);[Red]\(0\)"/>
    <numFmt numFmtId="182" formatCode="_ * #,##0.00_ ;_ * \-#,##0.00_ ;_ * &quot;-&quot;_ ;_ @_ "/>
    <numFmt numFmtId="183" formatCode="0.00;[Red]0.00"/>
    <numFmt numFmtId="184" formatCode="#,##0.00_ "/>
  </numFmts>
  <fonts count="23" x14ac:knownFonts="1">
    <font>
      <sz val="11"/>
      <color theme="1"/>
      <name val="宋体"/>
      <charset val="134"/>
      <scheme val="minor"/>
    </font>
    <font>
      <b/>
      <sz val="11"/>
      <color theme="1"/>
      <name val="楷体"/>
      <family val="3"/>
      <charset val="134"/>
    </font>
    <font>
      <b/>
      <sz val="12"/>
      <color theme="1"/>
      <name val="楷体"/>
      <family val="3"/>
      <charset val="134"/>
    </font>
    <font>
      <sz val="12"/>
      <color theme="1"/>
      <name val="楷体"/>
      <family val="3"/>
      <charset val="134"/>
    </font>
    <font>
      <sz val="10"/>
      <color theme="1"/>
      <name val="楷体"/>
      <family val="3"/>
      <charset val="134"/>
    </font>
    <font>
      <sz val="12"/>
      <color theme="1"/>
      <name val="楷体"/>
      <family val="3"/>
      <charset val="134"/>
    </font>
    <font>
      <sz val="11"/>
      <color theme="1"/>
      <name val="楷体"/>
      <family val="3"/>
      <charset val="134"/>
    </font>
    <font>
      <sz val="9"/>
      <color theme="1"/>
      <name val="楷体"/>
      <family val="3"/>
      <charset val="134"/>
    </font>
    <font>
      <b/>
      <sz val="12"/>
      <color theme="1"/>
      <name val="楷体"/>
      <family val="3"/>
      <charset val="134"/>
    </font>
    <font>
      <b/>
      <sz val="11"/>
      <color theme="1"/>
      <name val="楷体"/>
      <family val="3"/>
      <charset val="134"/>
    </font>
    <font>
      <sz val="9"/>
      <color theme="1"/>
      <name val="宋体"/>
      <family val="3"/>
      <charset val="134"/>
    </font>
    <font>
      <sz val="11"/>
      <color theme="1"/>
      <name val="宋体"/>
      <family val="3"/>
      <charset val="134"/>
      <scheme val="minor"/>
    </font>
    <font>
      <sz val="12"/>
      <name val="宋体"/>
      <family val="3"/>
      <charset val="134"/>
    </font>
    <font>
      <b/>
      <sz val="9"/>
      <name val="宋体"/>
      <family val="3"/>
      <charset val="134"/>
    </font>
    <font>
      <sz val="9"/>
      <name val="宋体"/>
      <family val="3"/>
      <charset val="134"/>
    </font>
    <font>
      <sz val="9"/>
      <name val="宋体"/>
      <family val="3"/>
      <charset val="134"/>
      <scheme val="minor"/>
    </font>
    <font>
      <sz val="12"/>
      <name val="楷体"/>
      <family val="3"/>
      <charset val="134"/>
    </font>
    <font>
      <sz val="9"/>
      <name val="宋体"/>
      <family val="2"/>
      <charset val="134"/>
      <scheme val="minor"/>
    </font>
    <font>
      <sz val="12"/>
      <color rgb="FF000000"/>
      <name val="楷体"/>
      <family val="3"/>
      <charset val="134"/>
    </font>
    <font>
      <sz val="12"/>
      <color indexed="8"/>
      <name val="楷体"/>
      <family val="3"/>
      <charset val="134"/>
    </font>
    <font>
      <sz val="12"/>
      <color rgb="FFFF0000"/>
      <name val="楷体"/>
      <family val="3"/>
      <charset val="134"/>
    </font>
    <font>
      <sz val="12"/>
      <color indexed="10"/>
      <name val="楷体"/>
      <family val="3"/>
      <charset val="134"/>
    </font>
    <font>
      <b/>
      <sz val="12"/>
      <name val="楷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178" fontId="12" fillId="0" borderId="0">
      <alignment vertical="center"/>
    </xf>
    <xf numFmtId="43" fontId="11" fillId="0" borderId="0" applyFont="0" applyFill="0" applyBorder="0" applyAlignment="0" applyProtection="0">
      <alignment vertical="center"/>
    </xf>
    <xf numFmtId="0" fontId="12" fillId="0" borderId="0">
      <alignment vertical="center"/>
    </xf>
    <xf numFmtId="178" fontId="11" fillId="0" borderId="0">
      <alignment vertical="center"/>
    </xf>
    <xf numFmtId="0" fontId="12" fillId="0" borderId="0">
      <alignment vertical="center"/>
    </xf>
    <xf numFmtId="0" fontId="12" fillId="0" borderId="0">
      <alignment vertical="center"/>
    </xf>
    <xf numFmtId="0" fontId="11" fillId="0" borderId="0">
      <alignment vertical="center"/>
    </xf>
  </cellStyleXfs>
  <cellXfs count="513">
    <xf numFmtId="0" fontId="0" fillId="0" borderId="0" xfId="0"/>
    <xf numFmtId="177" fontId="1" fillId="2" borderId="0" xfId="0" applyNumberFormat="1" applyFont="1" applyFill="1" applyBorder="1"/>
    <xf numFmtId="177" fontId="2" fillId="2" borderId="0" xfId="0" applyNumberFormat="1" applyFont="1" applyFill="1" applyBorder="1"/>
    <xf numFmtId="0" fontId="3" fillId="2" borderId="0" xfId="0" applyFont="1" applyFill="1" applyBorder="1"/>
    <xf numFmtId="177" fontId="4" fillId="2" borderId="0" xfId="0" applyNumberFormat="1" applyFont="1" applyFill="1" applyBorder="1" applyAlignment="1">
      <alignment horizontal="left" vertical="center" wrapText="1"/>
    </xf>
    <xf numFmtId="0" fontId="4" fillId="2" borderId="0" xfId="0" applyFont="1" applyFill="1" applyBorder="1" applyAlignment="1">
      <alignment horizontal="left" wrapText="1"/>
    </xf>
    <xf numFmtId="177" fontId="3" fillId="2" borderId="0" xfId="0" applyNumberFormat="1" applyFont="1" applyFill="1" applyBorder="1" applyAlignment="1">
      <alignment wrapText="1"/>
    </xf>
    <xf numFmtId="43" fontId="3" fillId="2" borderId="0" xfId="0" applyNumberFormat="1" applyFont="1" applyFill="1" applyBorder="1"/>
    <xf numFmtId="0" fontId="5" fillId="2" borderId="0" xfId="0" applyFont="1" applyFill="1" applyBorder="1"/>
    <xf numFmtId="177" fontId="3" fillId="2" borderId="0" xfId="0" applyNumberFormat="1" applyFont="1" applyFill="1" applyBorder="1" applyAlignment="1">
      <alignment vertic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horizontal="left"/>
    </xf>
    <xf numFmtId="177" fontId="3" fillId="2" borderId="0" xfId="0" applyNumberFormat="1" applyFont="1" applyFill="1" applyBorder="1" applyAlignment="1">
      <alignment horizontal="left" vertical="center" wrapText="1"/>
    </xf>
    <xf numFmtId="0" fontId="3" fillId="2" borderId="0" xfId="0" applyFont="1" applyFill="1" applyBorder="1" applyAlignment="1">
      <alignment horizontal="center"/>
    </xf>
    <xf numFmtId="176" fontId="3" fillId="2" borderId="0" xfId="0" applyNumberFormat="1" applyFont="1" applyFill="1" applyBorder="1" applyAlignment="1"/>
    <xf numFmtId="0" fontId="5" fillId="2" borderId="0" xfId="0" applyFont="1" applyFill="1" applyBorder="1" applyAlignment="1">
      <alignment horizontal="left" wrapText="1"/>
    </xf>
    <xf numFmtId="43" fontId="3" fillId="2" borderId="0" xfId="0" applyNumberFormat="1" applyFont="1" applyFill="1" applyBorder="1" applyAlignment="1"/>
    <xf numFmtId="43" fontId="3" fillId="2" borderId="0" xfId="0" applyNumberFormat="1" applyFont="1" applyFill="1" applyBorder="1" applyAlignment="1">
      <alignment vertical="center"/>
    </xf>
    <xf numFmtId="177" fontId="5" fillId="2" borderId="0" xfId="0" applyNumberFormat="1" applyFont="1" applyFill="1" applyBorder="1" applyAlignment="1">
      <alignment horizontal="left" vertical="center" wrapText="1"/>
    </xf>
    <xf numFmtId="0" fontId="6" fillId="2" borderId="0" xfId="0" applyFont="1" applyFill="1" applyBorder="1" applyAlignment="1">
      <alignment horizontal="center" wrapText="1"/>
    </xf>
    <xf numFmtId="0" fontId="8" fillId="2" borderId="0" xfId="0" applyFont="1" applyFill="1" applyBorder="1" applyAlignment="1">
      <alignment horizontal="left" wrapText="1"/>
    </xf>
    <xf numFmtId="177" fontId="3" fillId="2" borderId="0" xfId="0" applyNumberFormat="1" applyFont="1" applyFill="1" applyBorder="1" applyAlignment="1"/>
    <xf numFmtId="0" fontId="6" fillId="2" borderId="0" xfId="0" applyFont="1" applyFill="1" applyBorder="1" applyAlignment="1">
      <alignment horizontal="left" wrapText="1"/>
    </xf>
    <xf numFmtId="177" fontId="6" fillId="2" borderId="0" xfId="0" applyNumberFormat="1" applyFont="1" applyFill="1" applyBorder="1" applyAlignment="1">
      <alignment horizontal="left" wrapText="1"/>
    </xf>
    <xf numFmtId="0" fontId="4" fillId="2" borderId="0" xfId="0" applyFont="1" applyFill="1" applyBorder="1" applyAlignment="1">
      <alignment horizontal="center" wrapText="1"/>
    </xf>
    <xf numFmtId="177" fontId="6" fillId="2" borderId="0" xfId="0" applyNumberFormat="1" applyFont="1" applyFill="1" applyBorder="1" applyAlignment="1">
      <alignment horizontal="center" wrapText="1"/>
    </xf>
    <xf numFmtId="176" fontId="6" fillId="2" borderId="0" xfId="0" applyNumberFormat="1" applyFont="1" applyFill="1" applyBorder="1" applyAlignment="1">
      <alignment horizontal="center" wrapText="1"/>
    </xf>
    <xf numFmtId="177" fontId="1" fillId="2" borderId="2" xfId="0" applyNumberFormat="1" applyFont="1" applyFill="1" applyBorder="1" applyAlignment="1">
      <alignment horizontal="center" vertical="center"/>
    </xf>
    <xf numFmtId="179" fontId="1" fillId="2" borderId="3"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41" fontId="3" fillId="2" borderId="2" xfId="2" applyNumberFormat="1" applyFont="1" applyFill="1" applyBorder="1" applyAlignment="1">
      <alignment horizontal="center" vertical="center"/>
    </xf>
    <xf numFmtId="41" fontId="3" fillId="2" borderId="2" xfId="0" applyNumberFormat="1" applyFont="1" applyFill="1" applyBorder="1" applyAlignment="1">
      <alignment horizontal="center" vertical="center" wrapText="1"/>
    </xf>
    <xf numFmtId="41" fontId="3" fillId="2" borderId="2"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1" fontId="3" fillId="2" borderId="5" xfId="0" applyNumberFormat="1" applyFont="1" applyFill="1" applyBorder="1" applyAlignment="1">
      <alignment horizontal="center" vertical="center" wrapText="1"/>
    </xf>
    <xf numFmtId="41" fontId="3" fillId="2" borderId="5" xfId="2"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1" fontId="3" fillId="2" borderId="1" xfId="0" applyNumberFormat="1" applyFont="1" applyFill="1" applyBorder="1" applyAlignment="1">
      <alignment horizontal="center" vertical="center" wrapText="1"/>
    </xf>
    <xf numFmtId="41" fontId="3" fillId="2" borderId="1" xfId="2" applyNumberFormat="1" applyFont="1" applyFill="1" applyBorder="1" applyAlignment="1">
      <alignment vertical="center"/>
    </xf>
    <xf numFmtId="41" fontId="3" fillId="2" borderId="5" xfId="2" applyNumberFormat="1" applyFont="1" applyFill="1" applyBorder="1" applyAlignment="1">
      <alignment horizontal="center" vertical="center"/>
    </xf>
    <xf numFmtId="0" fontId="5" fillId="2" borderId="4" xfId="0" applyFont="1" applyFill="1" applyBorder="1" applyAlignment="1">
      <alignment horizontal="center" vertical="center" wrapText="1"/>
    </xf>
    <xf numFmtId="41" fontId="3" fillId="2" borderId="1" xfId="2"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43" fontId="3" fillId="2" borderId="4" xfId="2" applyNumberFormat="1" applyFont="1" applyFill="1" applyBorder="1" applyAlignment="1">
      <alignment horizontal="center" vertical="center" wrapText="1"/>
    </xf>
    <xf numFmtId="43" fontId="3" fillId="2" borderId="5" xfId="2" applyNumberFormat="1" applyFont="1" applyFill="1" applyBorder="1" applyAlignment="1">
      <alignment horizontal="center" vertical="center" wrapText="1"/>
    </xf>
    <xf numFmtId="41" fontId="5" fillId="2" borderId="4" xfId="2" applyNumberFormat="1" applyFont="1" applyFill="1" applyBorder="1" applyAlignment="1">
      <alignment horizontal="center" vertical="center" wrapText="1"/>
    </xf>
    <xf numFmtId="41" fontId="5" fillId="2" borderId="5" xfId="2" applyNumberFormat="1" applyFont="1" applyFill="1" applyBorder="1" applyAlignment="1">
      <alignment horizontal="center" vertical="center" wrapText="1"/>
    </xf>
    <xf numFmtId="41" fontId="5" fillId="2" borderId="2" xfId="2"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9" fontId="2" fillId="2" borderId="4" xfId="0" applyNumberFormat="1" applyFont="1" applyFill="1" applyBorder="1" applyAlignment="1">
      <alignment horizontal="center" vertical="center" wrapText="1"/>
    </xf>
    <xf numFmtId="179"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177" fontId="3" fillId="2" borderId="1" xfId="0" applyNumberFormat="1" applyFont="1" applyFill="1" applyBorder="1" applyAlignment="1">
      <alignment horizontal="center" vertical="center"/>
    </xf>
    <xf numFmtId="43" fontId="3" fillId="2" borderId="4" xfId="2" applyFont="1" applyFill="1" applyBorder="1" applyAlignment="1">
      <alignment horizontal="center" vertical="center"/>
    </xf>
    <xf numFmtId="43" fontId="3" fillId="2" borderId="2" xfId="2" applyFont="1" applyFill="1" applyBorder="1" applyAlignment="1">
      <alignment horizontal="center" vertical="center"/>
    </xf>
    <xf numFmtId="43" fontId="3" fillId="2" borderId="1" xfId="2"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2" xfId="0"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43" fontId="5" fillId="2" borderId="1" xfId="2" applyFont="1" applyFill="1" applyBorder="1" applyAlignment="1">
      <alignment horizontal="center" vertical="center"/>
    </xf>
    <xf numFmtId="177" fontId="1" fillId="2" borderId="0"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0" xfId="0" applyFont="1" applyFill="1" applyBorder="1" applyAlignment="1">
      <alignment horizontal="center" vertical="center"/>
    </xf>
    <xf numFmtId="177"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77" fontId="3" fillId="2" borderId="0" xfId="0" applyNumberFormat="1" applyFont="1" applyFill="1" applyBorder="1" applyAlignment="1">
      <alignment horizontal="center" vertical="center" wrapText="1"/>
    </xf>
    <xf numFmtId="43" fontId="3" fillId="2" borderId="0"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5" fillId="2" borderId="0" xfId="0"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7" fontId="3" fillId="2" borderId="0" xfId="0" applyNumberFormat="1" applyFont="1" applyFill="1" applyBorder="1" applyAlignment="1">
      <alignment horizontal="center" vertical="center"/>
    </xf>
    <xf numFmtId="0" fontId="3" fillId="2" borderId="1" xfId="2" applyNumberFormat="1" applyFont="1" applyFill="1" applyBorder="1" applyAlignment="1">
      <alignment horizontal="center" vertical="center" wrapText="1"/>
    </xf>
    <xf numFmtId="180" fontId="3" fillId="2" borderId="1" xfId="2" applyNumberFormat="1" applyFont="1" applyFill="1" applyBorder="1" applyAlignment="1">
      <alignment horizontal="center" vertical="center" wrapText="1"/>
    </xf>
    <xf numFmtId="14" fontId="3" fillId="2" borderId="1" xfId="2" applyNumberFormat="1" applyFont="1" applyFill="1" applyBorder="1" applyAlignment="1">
      <alignment horizontal="center" vertical="center" wrapText="1"/>
    </xf>
    <xf numFmtId="177" fontId="3" fillId="2" borderId="1" xfId="2" applyNumberFormat="1" applyFont="1" applyFill="1" applyBorder="1" applyAlignment="1">
      <alignment horizontal="center" vertical="center" wrapText="1"/>
    </xf>
    <xf numFmtId="41" fontId="3" fillId="2" borderId="1" xfId="2" applyNumberFormat="1" applyFont="1" applyFill="1" applyBorder="1" applyAlignment="1">
      <alignment horizontal="center" vertical="center" wrapText="1"/>
    </xf>
    <xf numFmtId="179" fontId="3" fillId="2" borderId="1" xfId="7" applyNumberFormat="1" applyFont="1" applyFill="1" applyBorder="1" applyAlignment="1">
      <alignment horizontal="center" vertical="center" wrapText="1"/>
    </xf>
    <xf numFmtId="41" fontId="3" fillId="2" borderId="1"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41" fontId="3" fillId="2" borderId="5" xfId="0" applyNumberFormat="1" applyFont="1" applyFill="1" applyBorder="1" applyAlignment="1">
      <alignment horizontal="center" vertical="center"/>
    </xf>
    <xf numFmtId="41" fontId="3" fillId="2" borderId="2" xfId="0" applyNumberFormat="1" applyFont="1" applyFill="1" applyBorder="1" applyAlignment="1">
      <alignment horizontal="center" vertical="center"/>
    </xf>
    <xf numFmtId="43" fontId="3" fillId="2" borderId="1" xfId="2"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179" fontId="6" fillId="2" borderId="1"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3" fontId="3" fillId="2" borderId="2" xfId="2"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6" fillId="2" borderId="0" xfId="0" applyFont="1" applyFill="1" applyBorder="1" applyAlignment="1">
      <alignment horizontal="center" vertical="center"/>
    </xf>
    <xf numFmtId="14" fontId="3" fillId="2" borderId="1" xfId="0" applyNumberFormat="1" applyFont="1" applyFill="1" applyBorder="1" applyAlignment="1">
      <alignment horizontal="center" vertical="center"/>
    </xf>
    <xf numFmtId="177" fontId="3" fillId="2" borderId="1"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2" xfId="0" applyNumberFormat="1" applyFont="1" applyFill="1" applyBorder="1" applyAlignment="1">
      <alignment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43" fontId="5" fillId="2" borderId="2" xfId="2" applyFont="1" applyFill="1" applyBorder="1" applyAlignment="1">
      <alignment vertical="center"/>
    </xf>
    <xf numFmtId="43" fontId="3" fillId="2" borderId="2" xfId="2" applyFont="1" applyFill="1" applyBorder="1" applyAlignment="1">
      <alignment vertical="center"/>
    </xf>
    <xf numFmtId="176" fontId="3" fillId="2" borderId="0" xfId="0" applyNumberFormat="1" applyFont="1" applyFill="1" applyBorder="1" applyAlignment="1">
      <alignment horizontal="center" vertical="center"/>
    </xf>
    <xf numFmtId="43" fontId="5" fillId="2" borderId="4" xfId="2" applyFont="1" applyFill="1" applyBorder="1" applyAlignment="1">
      <alignment horizontal="center" vertical="center"/>
    </xf>
    <xf numFmtId="0" fontId="5" fillId="2" borderId="0" xfId="0" applyFont="1" applyFill="1" applyBorder="1" applyAlignment="1">
      <alignment horizontal="center" vertical="center" wrapText="1"/>
    </xf>
    <xf numFmtId="43" fontId="5" fillId="2" borderId="5" xfId="2" applyFont="1" applyFill="1" applyBorder="1" applyAlignment="1">
      <alignment horizontal="center" vertical="center"/>
    </xf>
    <xf numFmtId="43" fontId="5" fillId="2" borderId="2" xfId="2" applyFont="1" applyFill="1" applyBorder="1" applyAlignment="1">
      <alignment horizontal="center" vertical="center"/>
    </xf>
    <xf numFmtId="180" fontId="3" fillId="2" borderId="1" xfId="2" applyNumberFormat="1" applyFont="1" applyFill="1" applyBorder="1" applyAlignment="1">
      <alignment horizontal="center" vertical="center"/>
    </xf>
    <xf numFmtId="41" fontId="3" fillId="2" borderId="1" xfId="0" applyNumberFormat="1" applyFont="1" applyFill="1" applyBorder="1" applyAlignment="1">
      <alignment horizontal="right" vertical="center" wrapText="1"/>
    </xf>
    <xf numFmtId="41" fontId="3" fillId="2" borderId="1" xfId="2"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181" fontId="3" fillId="2" borderId="1" xfId="0" applyNumberFormat="1"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177" fontId="3" fillId="2" borderId="1" xfId="0" applyNumberFormat="1" applyFont="1" applyFill="1" applyBorder="1" applyAlignment="1">
      <alignment vertical="center" wrapText="1"/>
    </xf>
    <xf numFmtId="179" fontId="3" fillId="2" borderId="1" xfId="0" applyNumberFormat="1" applyFont="1" applyFill="1" applyBorder="1" applyAlignment="1" applyProtection="1">
      <alignment horizontal="center" vertical="center" wrapText="1"/>
      <protection locked="0"/>
    </xf>
    <xf numFmtId="177"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0" fontId="6" fillId="2" borderId="1" xfId="0" applyFont="1" applyFill="1" applyBorder="1" applyAlignment="1">
      <alignment horizontal="left" wrapText="1"/>
    </xf>
    <xf numFmtId="176" fontId="5" fillId="2" borderId="1"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wrapText="1"/>
    </xf>
    <xf numFmtId="176" fontId="6" fillId="2" borderId="1" xfId="0" applyNumberFormat="1" applyFont="1" applyFill="1" applyBorder="1" applyAlignment="1">
      <alignment horizontal="center" wrapText="1"/>
    </xf>
    <xf numFmtId="14" fontId="5" fillId="2" borderId="1" xfId="0" applyNumberFormat="1" applyFont="1" applyFill="1" applyBorder="1" applyAlignment="1">
      <alignment horizontal="center" vertical="center" wrapText="1"/>
    </xf>
    <xf numFmtId="41" fontId="5" fillId="2" borderId="1" xfId="2" applyNumberFormat="1" applyFont="1" applyFill="1" applyBorder="1" applyAlignment="1">
      <alignment horizontal="center" vertical="center" wrapText="1"/>
    </xf>
    <xf numFmtId="43" fontId="3" fillId="2" borderId="1" xfId="2" applyFont="1" applyFill="1" applyBorder="1" applyAlignment="1">
      <alignment horizontal="center" vertical="center" wrapText="1"/>
    </xf>
    <xf numFmtId="0" fontId="8" fillId="2" borderId="0" xfId="0" applyFont="1" applyFill="1" applyBorder="1" applyAlignment="1">
      <alignment horizontal="center" vertical="center" wrapText="1"/>
    </xf>
    <xf numFmtId="43" fontId="3" fillId="2" borderId="1" xfId="2" applyFont="1" applyFill="1" applyBorder="1" applyAlignment="1">
      <alignment vertical="center"/>
    </xf>
    <xf numFmtId="0" fontId="5" fillId="2" borderId="4" xfId="0" applyFont="1" applyFill="1" applyBorder="1" applyAlignment="1">
      <alignment vertical="center"/>
    </xf>
    <xf numFmtId="43" fontId="3"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wrapText="1"/>
    </xf>
    <xf numFmtId="177" fontId="6" fillId="2" borderId="4" xfId="0" applyNumberFormat="1" applyFont="1" applyFill="1" applyBorder="1" applyAlignment="1">
      <alignment horizontal="center" wrapText="1"/>
    </xf>
    <xf numFmtId="0" fontId="4" fillId="2" borderId="1" xfId="0" applyFont="1" applyFill="1" applyBorder="1" applyAlignment="1">
      <alignment horizontal="left" vertical="center" wrapText="1"/>
    </xf>
    <xf numFmtId="183" fontId="3" fillId="2" borderId="1" xfId="0" applyNumberFormat="1"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6" fontId="6" fillId="2" borderId="4" xfId="0" applyNumberFormat="1" applyFont="1" applyFill="1" applyBorder="1" applyAlignment="1">
      <alignment horizontal="center" wrapText="1"/>
    </xf>
    <xf numFmtId="176" fontId="6" fillId="2" borderId="5" xfId="0" applyNumberFormat="1" applyFont="1" applyFill="1" applyBorder="1" applyAlignment="1">
      <alignment horizontal="center" wrapText="1"/>
    </xf>
    <xf numFmtId="176" fontId="6" fillId="2" borderId="2" xfId="0" applyNumberFormat="1" applyFont="1" applyFill="1" applyBorder="1" applyAlignment="1">
      <alignment horizontal="center" wrapText="1"/>
    </xf>
    <xf numFmtId="43" fontId="3" fillId="2" borderId="0" xfId="2" applyFont="1" applyFill="1" applyBorder="1" applyAlignment="1">
      <alignment horizontal="center" vertical="center"/>
    </xf>
    <xf numFmtId="0" fontId="3" fillId="2" borderId="0" xfId="0" applyFont="1" applyFill="1" applyBorder="1" applyAlignment="1">
      <alignment horizontal="center" vertical="center" wrapText="1"/>
    </xf>
    <xf numFmtId="177" fontId="3" fillId="2" borderId="4" xfId="0" applyNumberFormat="1" applyFont="1" applyFill="1" applyBorder="1" applyAlignment="1">
      <alignment vertical="center" wrapText="1"/>
    </xf>
    <xf numFmtId="177" fontId="3" fillId="2" borderId="5" xfId="0" applyNumberFormat="1" applyFont="1" applyFill="1" applyBorder="1" applyAlignment="1">
      <alignment vertical="center" wrapText="1"/>
    </xf>
    <xf numFmtId="179" fontId="3" fillId="2" borderId="1" xfId="0" applyNumberFormat="1" applyFont="1" applyFill="1" applyBorder="1" applyAlignment="1">
      <alignment horizontal="center" vertical="center" wrapText="1"/>
    </xf>
    <xf numFmtId="177" fontId="3" fillId="2" borderId="4" xfId="0" applyNumberFormat="1" applyFont="1" applyFill="1" applyBorder="1" applyAlignment="1">
      <alignment vertical="center"/>
    </xf>
    <xf numFmtId="14" fontId="3" fillId="2" borderId="4" xfId="0" applyNumberFormat="1" applyFont="1" applyFill="1" applyBorder="1" applyAlignment="1">
      <alignment vertical="center" wrapText="1"/>
    </xf>
    <xf numFmtId="41" fontId="3" fillId="2" borderId="2"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43" fontId="3" fillId="2" borderId="1" xfId="0" applyNumberFormat="1" applyFont="1" applyFill="1" applyBorder="1" applyAlignment="1">
      <alignment horizontal="center" vertical="center"/>
    </xf>
    <xf numFmtId="43" fontId="3" fillId="2" borderId="4" xfId="2" applyFont="1" applyFill="1" applyBorder="1" applyAlignment="1">
      <alignment vertical="center"/>
    </xf>
    <xf numFmtId="0" fontId="5" fillId="2" borderId="4" xfId="0" applyFont="1" applyFill="1" applyBorder="1" applyAlignment="1">
      <alignment vertical="center" wrapText="1"/>
    </xf>
    <xf numFmtId="43" fontId="5" fillId="2" borderId="4" xfId="2" applyFont="1" applyFill="1" applyBorder="1" applyAlignment="1">
      <alignment vertical="center"/>
    </xf>
    <xf numFmtId="43" fontId="5" fillId="2" borderId="1" xfId="2" applyFont="1" applyFill="1" applyBorder="1" applyAlignment="1">
      <alignment vertical="center"/>
    </xf>
    <xf numFmtId="177" fontId="3" fillId="2" borderId="1" xfId="0" applyNumberFormat="1" applyFont="1" applyFill="1" applyBorder="1" applyAlignment="1" applyProtection="1">
      <alignment horizontal="center" vertical="center" wrapText="1"/>
      <protection locked="0"/>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43" fontId="3" fillId="2" borderId="5" xfId="2" applyFont="1" applyFill="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3" fontId="3" fillId="2" borderId="1" xfId="2"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2" xfId="0" applyFont="1" applyFill="1" applyBorder="1" applyAlignment="1">
      <alignment vertical="center"/>
    </xf>
    <xf numFmtId="0" fontId="3" fillId="2" borderId="5" xfId="0" applyFont="1" applyFill="1" applyBorder="1" applyAlignment="1">
      <alignment vertical="center"/>
    </xf>
    <xf numFmtId="41" fontId="3" fillId="2" borderId="5" xfId="0" applyNumberFormat="1" applyFont="1" applyFill="1" applyBorder="1" applyAlignment="1">
      <alignment vertical="center"/>
    </xf>
    <xf numFmtId="41" fontId="3" fillId="2" borderId="2" xfId="0" applyNumberFormat="1" applyFont="1" applyFill="1" applyBorder="1" applyAlignment="1">
      <alignment vertical="center"/>
    </xf>
    <xf numFmtId="0" fontId="3"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9" fontId="1" fillId="2" borderId="6" xfId="0" applyNumberFormat="1" applyFont="1" applyFill="1" applyBorder="1" applyAlignment="1">
      <alignment horizontal="center" vertical="center" wrapText="1"/>
    </xf>
    <xf numFmtId="179" fontId="1" fillId="2" borderId="7" xfId="0" applyNumberFormat="1" applyFont="1" applyFill="1" applyBorder="1" applyAlignment="1">
      <alignment horizontal="center" vertical="center" wrapText="1"/>
    </xf>
    <xf numFmtId="179" fontId="1" fillId="2" borderId="8" xfId="0" applyNumberFormat="1" applyFont="1" applyFill="1" applyBorder="1" applyAlignment="1">
      <alignment horizontal="center" vertical="center" wrapText="1"/>
    </xf>
    <xf numFmtId="179" fontId="1" fillId="2" borderId="2" xfId="2"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2" applyNumberFormat="1" applyFont="1" applyFill="1" applyBorder="1" applyAlignment="1">
      <alignment horizontal="center" vertical="center"/>
    </xf>
    <xf numFmtId="0" fontId="3" fillId="2" borderId="5" xfId="2" applyNumberFormat="1" applyFont="1" applyFill="1" applyBorder="1" applyAlignment="1">
      <alignment horizontal="center" vertical="center"/>
    </xf>
    <xf numFmtId="0" fontId="3" fillId="2" borderId="2" xfId="2"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177" fontId="3" fillId="2" borderId="4" xfId="0" applyNumberFormat="1" applyFont="1" applyFill="1" applyBorder="1" applyAlignment="1" applyProtection="1">
      <alignment horizontal="center" vertical="center" wrapText="1"/>
      <protection locked="0"/>
    </xf>
    <xf numFmtId="177" fontId="3" fillId="2" borderId="5" xfId="0" applyNumberFormat="1" applyFont="1" applyFill="1" applyBorder="1" applyAlignment="1" applyProtection="1">
      <alignment horizontal="center" vertical="center" wrapText="1"/>
      <protection locked="0"/>
    </xf>
    <xf numFmtId="177" fontId="3" fillId="2" borderId="2" xfId="0" applyNumberFormat="1" applyFont="1" applyFill="1" applyBorder="1" applyAlignment="1" applyProtection="1">
      <alignment horizontal="center" vertical="center" wrapText="1"/>
      <protection locked="0"/>
    </xf>
    <xf numFmtId="177" fontId="3" fillId="2" borderId="4"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81" fontId="3" fillId="2" borderId="4"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4" xfId="2" applyNumberFormat="1" applyFont="1" applyFill="1" applyBorder="1" applyAlignment="1">
      <alignment horizontal="center" vertical="center" wrapText="1"/>
    </xf>
    <xf numFmtId="0" fontId="3" fillId="2" borderId="5" xfId="2" applyNumberFormat="1" applyFont="1" applyFill="1" applyBorder="1" applyAlignment="1">
      <alignment horizontal="center" vertical="center" wrapText="1"/>
    </xf>
    <xf numFmtId="0" fontId="3" fillId="2" borderId="2" xfId="2" applyNumberFormat="1" applyFont="1" applyFill="1" applyBorder="1" applyAlignment="1">
      <alignment horizontal="center" vertical="center" wrapText="1"/>
    </xf>
    <xf numFmtId="181" fontId="3" fillId="2" borderId="5"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43" fontId="3" fillId="2" borderId="4" xfId="2" applyNumberFormat="1" applyFont="1" applyFill="1" applyBorder="1" applyAlignment="1">
      <alignment horizontal="center" vertical="center" wrapText="1"/>
    </xf>
    <xf numFmtId="43" fontId="3" fillId="2" borderId="5" xfId="2" applyNumberFormat="1" applyFont="1" applyFill="1" applyBorder="1" applyAlignment="1">
      <alignment horizontal="center" vertical="center" wrapText="1"/>
    </xf>
    <xf numFmtId="43" fontId="3" fillId="2" borderId="2" xfId="2" applyNumberFormat="1" applyFont="1" applyFill="1" applyBorder="1" applyAlignment="1">
      <alignment horizontal="center" vertical="center" wrapText="1"/>
    </xf>
    <xf numFmtId="0" fontId="3" fillId="2" borderId="4" xfId="3" applyFont="1" applyFill="1" applyBorder="1" applyAlignment="1" applyProtection="1">
      <alignment horizontal="center" vertical="center" wrapText="1"/>
      <protection locked="0"/>
    </xf>
    <xf numFmtId="0" fontId="3" fillId="2" borderId="5" xfId="3" applyFont="1" applyFill="1" applyBorder="1" applyAlignment="1" applyProtection="1">
      <alignment horizontal="center" vertical="center" wrapText="1"/>
      <protection locked="0"/>
    </xf>
    <xf numFmtId="0" fontId="3" fillId="2" borderId="2" xfId="3" applyFont="1" applyFill="1" applyBorder="1" applyAlignment="1" applyProtection="1">
      <alignment horizontal="center" vertical="center" wrapText="1"/>
      <protection locked="0"/>
    </xf>
    <xf numFmtId="176" fontId="3" fillId="2" borderId="4"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43" fontId="3" fillId="2" borderId="4" xfId="0" applyNumberFormat="1" applyFont="1" applyFill="1" applyBorder="1" applyAlignment="1">
      <alignment horizontal="center" vertical="center" wrapText="1"/>
    </xf>
    <xf numFmtId="43" fontId="3" fillId="2" borderId="5" xfId="0" applyNumberFormat="1" applyFont="1" applyFill="1" applyBorder="1" applyAlignment="1">
      <alignment horizontal="center" vertical="center" wrapText="1"/>
    </xf>
    <xf numFmtId="43"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9" fontId="3" fillId="2" borderId="4" xfId="0" applyNumberFormat="1" applyFont="1" applyFill="1" applyBorder="1" applyAlignment="1">
      <alignment horizontal="center" vertical="center" wrapText="1"/>
    </xf>
    <xf numFmtId="179" fontId="3" fillId="2" borderId="5" xfId="0" applyNumberFormat="1" applyFont="1" applyFill="1" applyBorder="1" applyAlignment="1">
      <alignment horizontal="center" vertical="center" wrapText="1"/>
    </xf>
    <xf numFmtId="179" fontId="3" fillId="2" borderId="2" xfId="0" applyNumberFormat="1" applyFont="1" applyFill="1" applyBorder="1" applyAlignment="1">
      <alignment horizontal="center" vertical="center" wrapText="1"/>
    </xf>
    <xf numFmtId="43" fontId="5" fillId="2" borderId="4" xfId="2" applyNumberFormat="1" applyFont="1" applyFill="1" applyBorder="1" applyAlignment="1">
      <alignment horizontal="center" vertical="center" wrapText="1"/>
    </xf>
    <xf numFmtId="43" fontId="5" fillId="2" borderId="5" xfId="2" applyNumberFormat="1" applyFont="1" applyFill="1" applyBorder="1" applyAlignment="1">
      <alignment horizontal="center" vertical="center" wrapText="1"/>
    </xf>
    <xf numFmtId="43" fontId="5" fillId="2" borderId="2" xfId="2" applyNumberFormat="1" applyFont="1" applyFill="1" applyBorder="1" applyAlignment="1">
      <alignment horizontal="center" vertical="center" wrapText="1"/>
    </xf>
    <xf numFmtId="43" fontId="3" fillId="2" borderId="4" xfId="2" applyFont="1" applyFill="1" applyBorder="1" applyAlignment="1">
      <alignment horizontal="center" vertical="center" wrapText="1"/>
    </xf>
    <xf numFmtId="43" fontId="3" fillId="2" borderId="2" xfId="2" applyFont="1" applyFill="1" applyBorder="1" applyAlignment="1">
      <alignment horizontal="center" vertical="center" wrapText="1"/>
    </xf>
    <xf numFmtId="179" fontId="3" fillId="2" borderId="4" xfId="7" applyNumberFormat="1" applyFont="1" applyFill="1" applyBorder="1" applyAlignment="1">
      <alignment horizontal="center" vertical="center" wrapText="1"/>
    </xf>
    <xf numFmtId="179" fontId="3" fillId="2" borderId="5" xfId="7" applyNumberFormat="1" applyFont="1" applyFill="1" applyBorder="1" applyAlignment="1">
      <alignment horizontal="center" vertical="center" wrapText="1"/>
    </xf>
    <xf numFmtId="179" fontId="3" fillId="2" borderId="2" xfId="7"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4" fontId="3" fillId="2" borderId="4" xfId="2" applyNumberFormat="1" applyFont="1" applyFill="1" applyBorder="1" applyAlignment="1">
      <alignment horizontal="center" vertical="center" wrapText="1"/>
    </xf>
    <xf numFmtId="14" fontId="3" fillId="2" borderId="5" xfId="2" applyNumberFormat="1" applyFont="1" applyFill="1" applyBorder="1" applyAlignment="1">
      <alignment horizontal="center" vertical="center" wrapText="1"/>
    </xf>
    <xf numFmtId="14" fontId="3" fillId="2" borderId="2" xfId="2"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xf numFmtId="31" fontId="6" fillId="2" borderId="4" xfId="0" applyNumberFormat="1" applyFont="1" applyFill="1" applyBorder="1" applyAlignment="1">
      <alignment horizontal="center" vertical="center" wrapText="1"/>
    </xf>
    <xf numFmtId="31" fontId="6" fillId="2" borderId="5" xfId="0" applyNumberFormat="1" applyFont="1" applyFill="1" applyBorder="1" applyAlignment="1">
      <alignment horizontal="center" vertical="center" wrapText="1"/>
    </xf>
    <xf numFmtId="31" fontId="6" fillId="2" borderId="2" xfId="0" applyNumberFormat="1" applyFont="1" applyFill="1" applyBorder="1" applyAlignment="1">
      <alignment horizontal="center" vertical="center" wrapText="1"/>
    </xf>
    <xf numFmtId="41" fontId="3" fillId="2" borderId="4" xfId="2" applyNumberFormat="1" applyFont="1" applyFill="1" applyBorder="1" applyAlignment="1">
      <alignment horizontal="center" vertical="center"/>
    </xf>
    <xf numFmtId="41" fontId="3" fillId="2" borderId="2" xfId="2" applyNumberFormat="1" applyFont="1" applyFill="1" applyBorder="1" applyAlignment="1">
      <alignment horizontal="center" vertical="center"/>
    </xf>
    <xf numFmtId="41" fontId="3" fillId="2" borderId="4" xfId="0" applyNumberFormat="1" applyFont="1" applyFill="1" applyBorder="1" applyAlignment="1">
      <alignment horizontal="center" vertical="center" wrapText="1"/>
    </xf>
    <xf numFmtId="41" fontId="3" fillId="2" borderId="2" xfId="0" applyNumberFormat="1" applyFont="1" applyFill="1" applyBorder="1" applyAlignment="1">
      <alignment horizontal="center" vertical="center" wrapText="1"/>
    </xf>
    <xf numFmtId="41" fontId="3" fillId="2" borderId="5" xfId="0" applyNumberFormat="1" applyFont="1" applyFill="1" applyBorder="1" applyAlignment="1">
      <alignment horizontal="center" vertical="center" wrapText="1"/>
    </xf>
    <xf numFmtId="41" fontId="3" fillId="2" borderId="5" xfId="2" applyNumberFormat="1" applyFont="1" applyFill="1" applyBorder="1" applyAlignment="1">
      <alignment horizontal="center" vertical="center"/>
    </xf>
    <xf numFmtId="41" fontId="3" fillId="2" borderId="4" xfId="2" applyNumberFormat="1" applyFont="1" applyFill="1" applyBorder="1" applyAlignment="1">
      <alignment horizontal="center" vertical="center" wrapText="1"/>
    </xf>
    <xf numFmtId="41" fontId="3" fillId="2" borderId="5" xfId="2" applyNumberFormat="1" applyFont="1" applyFill="1" applyBorder="1" applyAlignment="1">
      <alignment horizontal="center" vertical="center" wrapText="1"/>
    </xf>
    <xf numFmtId="41" fontId="3" fillId="2" borderId="2" xfId="2" applyNumberFormat="1" applyFont="1" applyFill="1" applyBorder="1" applyAlignment="1">
      <alignment horizontal="center" vertical="center" wrapText="1"/>
    </xf>
    <xf numFmtId="41" fontId="5" fillId="2" borderId="4" xfId="2" applyNumberFormat="1" applyFont="1" applyFill="1" applyBorder="1" applyAlignment="1">
      <alignment horizontal="center" vertical="center" wrapText="1"/>
    </xf>
    <xf numFmtId="41" fontId="5" fillId="2" borderId="5" xfId="2" applyNumberFormat="1" applyFont="1" applyFill="1" applyBorder="1" applyAlignment="1">
      <alignment horizontal="center" vertical="center" wrapText="1"/>
    </xf>
    <xf numFmtId="41" fontId="5" fillId="2" borderId="2" xfId="2" applyNumberFormat="1" applyFont="1" applyFill="1" applyBorder="1" applyAlignment="1">
      <alignment horizontal="center" vertical="center" wrapText="1"/>
    </xf>
    <xf numFmtId="41" fontId="3" fillId="2" borderId="4" xfId="0" applyNumberFormat="1" applyFont="1" applyFill="1" applyBorder="1" applyAlignment="1" applyProtection="1">
      <alignment horizontal="center" vertical="center" wrapText="1"/>
      <protection locked="0"/>
    </xf>
    <xf numFmtId="41" fontId="3" fillId="2" borderId="5" xfId="0" applyNumberFormat="1" applyFont="1" applyFill="1" applyBorder="1" applyAlignment="1" applyProtection="1">
      <alignment horizontal="center" vertical="center" wrapText="1"/>
      <protection locked="0"/>
    </xf>
    <xf numFmtId="41" fontId="3" fillId="2" borderId="2" xfId="0" applyNumberFormat="1" applyFont="1" applyFill="1" applyBorder="1" applyAlignment="1" applyProtection="1">
      <alignment horizontal="center" vertical="center" wrapText="1"/>
      <protection locked="0"/>
    </xf>
    <xf numFmtId="41" fontId="3" fillId="2" borderId="4" xfId="2" applyNumberFormat="1" applyFont="1" applyFill="1" applyBorder="1" applyAlignment="1">
      <alignment horizontal="center" vertical="center" wrapText="1" shrinkToFit="1"/>
    </xf>
    <xf numFmtId="41" fontId="3" fillId="2" borderId="5" xfId="2" applyNumberFormat="1" applyFont="1" applyFill="1" applyBorder="1" applyAlignment="1">
      <alignment horizontal="center" vertical="center" wrapText="1" shrinkToFit="1"/>
    </xf>
    <xf numFmtId="41" fontId="3" fillId="2" borderId="2" xfId="2" applyNumberFormat="1" applyFont="1" applyFill="1" applyBorder="1" applyAlignment="1">
      <alignment horizontal="center" vertical="center" wrapText="1" shrinkToFit="1"/>
    </xf>
    <xf numFmtId="177" fontId="6" fillId="2" borderId="4" xfId="0" applyNumberFormat="1"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41" fontId="3" fillId="2" borderId="4" xfId="0" applyNumberFormat="1" applyFont="1" applyFill="1" applyBorder="1" applyAlignment="1">
      <alignment horizontal="center" vertical="center"/>
    </xf>
    <xf numFmtId="41" fontId="3" fillId="2" borderId="2" xfId="0" applyNumberFormat="1" applyFont="1" applyFill="1" applyBorder="1" applyAlignment="1">
      <alignment horizontal="center" vertical="center"/>
    </xf>
    <xf numFmtId="182" fontId="3" fillId="2" borderId="4" xfId="2" applyNumberFormat="1" applyFont="1" applyFill="1" applyBorder="1" applyAlignment="1">
      <alignment horizontal="center" vertical="center" wrapText="1"/>
    </xf>
    <xf numFmtId="182" fontId="3" fillId="2" borderId="2" xfId="2" applyNumberFormat="1" applyFont="1" applyFill="1" applyBorder="1" applyAlignment="1">
      <alignment horizontal="center" vertical="center" wrapText="1"/>
    </xf>
    <xf numFmtId="41" fontId="3" fillId="2" borderId="5" xfId="0" applyNumberFormat="1" applyFont="1" applyFill="1" applyBorder="1" applyAlignment="1">
      <alignment horizontal="center" vertical="center"/>
    </xf>
    <xf numFmtId="179" fontId="6" fillId="2" borderId="4" xfId="0" applyNumberFormat="1" applyFont="1" applyFill="1" applyBorder="1" applyAlignment="1">
      <alignment horizontal="center" vertical="center" wrapText="1"/>
    </xf>
    <xf numFmtId="179" fontId="6" fillId="2" borderId="5"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82" fontId="3" fillId="2" borderId="5" xfId="2" applyNumberFormat="1" applyFont="1" applyFill="1" applyBorder="1" applyAlignment="1">
      <alignment horizontal="center" vertical="center" wrapText="1"/>
    </xf>
    <xf numFmtId="43" fontId="10" fillId="2" borderId="4" xfId="2" applyFont="1" applyFill="1" applyBorder="1" applyAlignment="1">
      <alignment horizontal="center" vertical="center"/>
    </xf>
    <xf numFmtId="43" fontId="10" fillId="2" borderId="5" xfId="2" applyFont="1" applyFill="1" applyBorder="1" applyAlignment="1">
      <alignment horizontal="center" vertical="center"/>
    </xf>
    <xf numFmtId="43" fontId="10" fillId="2" borderId="2" xfId="2" applyFont="1" applyFill="1" applyBorder="1" applyAlignment="1">
      <alignment horizontal="center" vertical="center"/>
    </xf>
    <xf numFmtId="43" fontId="10" fillId="2" borderId="4" xfId="2" applyFont="1" applyFill="1" applyBorder="1" applyAlignment="1">
      <alignment horizontal="center" vertical="center" wrapText="1"/>
    </xf>
    <xf numFmtId="43" fontId="10" fillId="2" borderId="5" xfId="2" applyFont="1" applyFill="1" applyBorder="1" applyAlignment="1">
      <alignment horizontal="center" vertical="center" wrapText="1"/>
    </xf>
    <xf numFmtId="43" fontId="10" fillId="2" borderId="2" xfId="2" applyFont="1" applyFill="1" applyBorder="1" applyAlignment="1">
      <alignment horizontal="center" vertical="center" wrapText="1"/>
    </xf>
    <xf numFmtId="43" fontId="10" fillId="2" borderId="4" xfId="2" applyFont="1" applyFill="1" applyBorder="1" applyAlignment="1">
      <alignment horizontal="right" vertical="center" wrapText="1"/>
    </xf>
    <xf numFmtId="43" fontId="10" fillId="2" borderId="2" xfId="2" applyFont="1" applyFill="1" applyBorder="1" applyAlignment="1">
      <alignment horizontal="right" vertical="center" wrapText="1"/>
    </xf>
    <xf numFmtId="41" fontId="3" fillId="2" borderId="4" xfId="0" applyNumberFormat="1" applyFont="1" applyFill="1" applyBorder="1" applyAlignment="1" applyProtection="1">
      <alignment horizontal="center" vertical="center"/>
      <protection locked="0"/>
    </xf>
    <xf numFmtId="41" fontId="3" fillId="2" borderId="5" xfId="0" applyNumberFormat="1" applyFont="1" applyFill="1" applyBorder="1" applyAlignment="1" applyProtection="1">
      <alignment horizontal="center" vertical="center"/>
      <protection locked="0"/>
    </xf>
    <xf numFmtId="41" fontId="3" fillId="2" borderId="2" xfId="0" applyNumberFormat="1" applyFont="1" applyFill="1" applyBorder="1" applyAlignment="1" applyProtection="1">
      <alignment horizontal="center" vertical="center"/>
      <protection locked="0"/>
    </xf>
    <xf numFmtId="177" fontId="5" fillId="2" borderId="4"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41" fontId="3" fillId="2" borderId="4" xfId="0" applyNumberFormat="1" applyFont="1" applyFill="1" applyBorder="1" applyAlignment="1">
      <alignment horizontal="center" vertical="center" wrapText="1" shrinkToFit="1"/>
    </xf>
    <xf numFmtId="41" fontId="3" fillId="2" borderId="5" xfId="0" applyNumberFormat="1" applyFont="1" applyFill="1" applyBorder="1" applyAlignment="1">
      <alignment horizontal="center" vertical="center" wrapText="1" shrinkToFit="1"/>
    </xf>
    <xf numFmtId="41" fontId="3" fillId="2" borderId="2" xfId="0" applyNumberFormat="1" applyFont="1" applyFill="1" applyBorder="1" applyAlignment="1">
      <alignment horizontal="center" vertical="center" wrapText="1" shrinkToFit="1"/>
    </xf>
    <xf numFmtId="41" fontId="3" fillId="2" borderId="4" xfId="2" applyNumberFormat="1" applyFont="1" applyFill="1" applyBorder="1" applyAlignment="1">
      <alignment vertical="center"/>
    </xf>
    <xf numFmtId="41" fontId="3" fillId="2" borderId="5" xfId="2" applyNumberFormat="1" applyFont="1" applyFill="1" applyBorder="1" applyAlignment="1">
      <alignment vertical="center"/>
    </xf>
    <xf numFmtId="41" fontId="3" fillId="2" borderId="2" xfId="2" applyNumberFormat="1" applyFont="1" applyFill="1" applyBorder="1" applyAlignment="1">
      <alignment vertical="center"/>
    </xf>
    <xf numFmtId="41" fontId="3" fillId="2" borderId="1" xfId="2" applyNumberFormat="1" applyFont="1" applyFill="1" applyBorder="1" applyAlignment="1">
      <alignment horizontal="center" vertical="center" wrapText="1"/>
    </xf>
    <xf numFmtId="41" fontId="3" fillId="2" borderId="1" xfId="2" applyNumberFormat="1" applyFont="1" applyFill="1" applyBorder="1" applyAlignment="1">
      <alignment horizontal="center" vertical="center"/>
    </xf>
    <xf numFmtId="41" fontId="3" fillId="2" borderId="1" xfId="0" applyNumberFormat="1" applyFont="1" applyFill="1" applyBorder="1" applyAlignment="1">
      <alignment horizontal="center" vertical="center" wrapText="1"/>
    </xf>
    <xf numFmtId="41" fontId="5" fillId="2" borderId="1" xfId="2" applyNumberFormat="1" applyFont="1" applyFill="1" applyBorder="1" applyAlignment="1">
      <alignment horizontal="center" vertical="center" wrapText="1"/>
    </xf>
    <xf numFmtId="41" fontId="3" fillId="2" borderId="1" xfId="0" applyNumberFormat="1" applyFont="1" applyFill="1" applyBorder="1" applyAlignment="1">
      <alignment horizontal="center" vertical="center"/>
    </xf>
    <xf numFmtId="182" fontId="3" fillId="2" borderId="4" xfId="0" applyNumberFormat="1" applyFont="1" applyFill="1" applyBorder="1" applyAlignment="1">
      <alignment horizontal="center" vertical="center" wrapText="1"/>
    </xf>
    <xf numFmtId="182" fontId="3" fillId="2" borderId="2" xfId="0" applyNumberFormat="1" applyFont="1" applyFill="1" applyBorder="1" applyAlignment="1">
      <alignment horizontal="center" vertical="center" wrapText="1"/>
    </xf>
    <xf numFmtId="182" fontId="3" fillId="2" borderId="5" xfId="0" applyNumberFormat="1" applyFont="1" applyFill="1" applyBorder="1" applyAlignment="1">
      <alignment horizontal="center" vertical="center" wrapText="1"/>
    </xf>
    <xf numFmtId="43" fontId="3" fillId="2" borderId="5" xfId="2" applyFont="1" applyFill="1" applyBorder="1" applyAlignment="1">
      <alignment horizontal="center" vertical="center" wrapText="1"/>
    </xf>
    <xf numFmtId="179" fontId="3" fillId="2" borderId="4" xfId="0" applyNumberFormat="1" applyFont="1" applyFill="1" applyBorder="1" applyAlignment="1" applyProtection="1">
      <alignment horizontal="center" vertical="center" wrapText="1"/>
      <protection locked="0"/>
    </xf>
    <xf numFmtId="179" fontId="3" fillId="2" borderId="2" xfId="0" applyNumberFormat="1" applyFont="1" applyFill="1" applyBorder="1" applyAlignment="1" applyProtection="1">
      <alignment horizontal="center" vertical="center" wrapText="1"/>
      <protection locked="0"/>
    </xf>
    <xf numFmtId="43" fontId="5" fillId="2" borderId="4" xfId="2" applyFont="1" applyFill="1" applyBorder="1" applyAlignment="1">
      <alignment horizontal="center" vertical="center" wrapText="1"/>
    </xf>
    <xf numFmtId="43" fontId="5" fillId="2" borderId="5" xfId="2" applyFont="1" applyFill="1" applyBorder="1" applyAlignment="1">
      <alignment horizontal="center" vertical="center" wrapText="1"/>
    </xf>
    <xf numFmtId="43" fontId="5" fillId="2" borderId="2" xfId="2"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43" fontId="5" fillId="2" borderId="4" xfId="5" applyNumberFormat="1" applyFont="1" applyFill="1" applyBorder="1" applyAlignment="1">
      <alignment horizontal="center" vertical="center" wrapText="1"/>
    </xf>
    <xf numFmtId="43" fontId="5" fillId="2" borderId="5" xfId="5" applyNumberFormat="1" applyFont="1" applyFill="1" applyBorder="1" applyAlignment="1">
      <alignment horizontal="center" vertical="center" wrapText="1"/>
    </xf>
    <xf numFmtId="43" fontId="5" fillId="2" borderId="2" xfId="5" applyNumberFormat="1" applyFont="1" applyFill="1" applyBorder="1" applyAlignment="1">
      <alignment horizontal="center" vertical="center" wrapText="1"/>
    </xf>
    <xf numFmtId="179" fontId="3" fillId="2" borderId="5" xfId="0" applyNumberFormat="1" applyFont="1" applyFill="1" applyBorder="1" applyAlignment="1" applyProtection="1">
      <alignment horizontal="center" vertical="center" wrapText="1"/>
      <protection locked="0"/>
    </xf>
    <xf numFmtId="183" fontId="3" fillId="2" borderId="4" xfId="0" applyNumberFormat="1" applyFont="1" applyFill="1" applyBorder="1" applyAlignment="1" applyProtection="1">
      <alignment horizontal="center" vertical="center" wrapText="1"/>
      <protection locked="0"/>
    </xf>
    <xf numFmtId="183" fontId="3" fillId="2" borderId="5" xfId="0" applyNumberFormat="1" applyFont="1" applyFill="1" applyBorder="1" applyAlignment="1" applyProtection="1">
      <alignment horizontal="center" vertical="center" wrapText="1"/>
      <protection locked="0"/>
    </xf>
    <xf numFmtId="183" fontId="3" fillId="2" borderId="2" xfId="0" applyNumberFormat="1" applyFont="1" applyFill="1" applyBorder="1" applyAlignment="1" applyProtection="1">
      <alignment horizontal="center" vertical="center" wrapText="1"/>
      <protection locked="0"/>
    </xf>
    <xf numFmtId="179" fontId="5" fillId="2" borderId="4" xfId="0" applyNumberFormat="1" applyFont="1" applyFill="1" applyBorder="1" applyAlignment="1">
      <alignment horizontal="center" vertical="center" wrapText="1"/>
    </xf>
    <xf numFmtId="179" fontId="5" fillId="2" borderId="5"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177" fontId="3" fillId="2" borderId="4" xfId="0" applyNumberFormat="1" applyFont="1" applyFill="1" applyBorder="1" applyAlignment="1">
      <alignment vertical="center" wrapText="1"/>
    </xf>
    <xf numFmtId="177" fontId="3" fillId="2" borderId="5" xfId="0" applyNumberFormat="1" applyFont="1" applyFill="1" applyBorder="1" applyAlignment="1">
      <alignment vertical="center" wrapText="1"/>
    </xf>
    <xf numFmtId="177" fontId="3" fillId="2" borderId="2"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3" fillId="2" borderId="5"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2" xfId="0" applyFont="1" applyFill="1" applyBorder="1" applyAlignment="1">
      <alignment horizontal="center" wrapText="1"/>
    </xf>
    <xf numFmtId="0" fontId="6" fillId="2" borderId="4" xfId="0" applyFont="1" applyFill="1" applyBorder="1" applyAlignment="1">
      <alignment horizontal="left" wrapText="1"/>
    </xf>
    <xf numFmtId="0" fontId="6" fillId="2" borderId="2" xfId="0" applyFont="1" applyFill="1" applyBorder="1" applyAlignment="1">
      <alignment horizontal="left" wrapText="1"/>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center" vertical="center"/>
    </xf>
    <xf numFmtId="0" fontId="6" fillId="2" borderId="5" xfId="0" applyFont="1" applyFill="1" applyBorder="1" applyAlignment="1">
      <alignment horizontal="left" wrapText="1"/>
    </xf>
    <xf numFmtId="0" fontId="3" fillId="2" borderId="5" xfId="0" applyFont="1" applyFill="1" applyBorder="1" applyAlignment="1">
      <alignment horizontal="lef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43" fontId="3" fillId="2" borderId="4" xfId="2" applyFont="1" applyFill="1" applyBorder="1" applyAlignment="1">
      <alignment horizontal="center" vertical="center"/>
    </xf>
    <xf numFmtId="43" fontId="3" fillId="2" borderId="5" xfId="2" applyFont="1" applyFill="1" applyBorder="1" applyAlignment="1">
      <alignment horizontal="center" vertical="center"/>
    </xf>
    <xf numFmtId="43" fontId="3" fillId="2" borderId="2" xfId="2" applyFont="1" applyFill="1" applyBorder="1" applyAlignment="1">
      <alignment horizontal="center" vertical="center"/>
    </xf>
    <xf numFmtId="43" fontId="5" fillId="2" borderId="1" xfId="2" applyFont="1" applyFill="1" applyBorder="1" applyAlignment="1">
      <alignment horizontal="center" vertical="center"/>
    </xf>
    <xf numFmtId="43" fontId="3" fillId="2" borderId="1" xfId="2" applyFont="1" applyFill="1" applyBorder="1" applyAlignment="1">
      <alignment horizontal="center" vertical="center"/>
    </xf>
    <xf numFmtId="43" fontId="5" fillId="2" borderId="4" xfId="2" applyFont="1" applyFill="1" applyBorder="1" applyAlignment="1">
      <alignment horizontal="center" vertical="center"/>
    </xf>
    <xf numFmtId="43" fontId="5" fillId="2" borderId="5" xfId="2" applyFont="1" applyFill="1" applyBorder="1" applyAlignment="1">
      <alignment horizontal="center" vertical="center"/>
    </xf>
    <xf numFmtId="43" fontId="5" fillId="2" borderId="2" xfId="2" applyFont="1" applyFill="1" applyBorder="1" applyAlignment="1">
      <alignment horizontal="center" vertical="center"/>
    </xf>
    <xf numFmtId="179" fontId="6" fillId="2" borderId="4" xfId="0" applyNumberFormat="1" applyFont="1" applyFill="1" applyBorder="1" applyAlignment="1">
      <alignment horizontal="center" wrapText="1"/>
    </xf>
    <xf numFmtId="179" fontId="6" fillId="2" borderId="5" xfId="0" applyNumberFormat="1" applyFont="1" applyFill="1" applyBorder="1" applyAlignment="1">
      <alignment horizontal="center" wrapText="1"/>
    </xf>
    <xf numFmtId="179" fontId="6" fillId="2" borderId="2" xfId="0" applyNumberFormat="1" applyFont="1" applyFill="1" applyBorder="1" applyAlignment="1">
      <alignment horizontal="center" wrapText="1"/>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3" fontId="3" fillId="2" borderId="1" xfId="2" applyNumberFormat="1" applyFont="1" applyFill="1" applyBorder="1" applyAlignment="1">
      <alignment horizontal="center" vertical="center" wrapText="1"/>
    </xf>
    <xf numFmtId="177" fontId="3" fillId="2" borderId="4" xfId="0" applyNumberFormat="1" applyFont="1" applyFill="1" applyBorder="1" applyAlignment="1">
      <alignment horizontal="center" wrapText="1"/>
    </xf>
    <xf numFmtId="177" fontId="3" fillId="2" borderId="2"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shrinkToFit="1"/>
    </xf>
    <xf numFmtId="184" fontId="16" fillId="0" borderId="8" xfId="0" applyNumberFormat="1" applyFont="1" applyFill="1" applyBorder="1" applyAlignment="1">
      <alignment horizontal="center" vertical="center" wrapText="1" shrinkToFit="1"/>
    </xf>
    <xf numFmtId="184" fontId="16" fillId="0" borderId="1" xfId="0" applyNumberFormat="1" applyFont="1" applyFill="1" applyBorder="1" applyAlignment="1">
      <alignment horizontal="center" vertical="center" wrapText="1" shrinkToFit="1"/>
    </xf>
    <xf numFmtId="14" fontId="16" fillId="0" borderId="1" xfId="0" applyNumberFormat="1" applyFont="1" applyFill="1" applyBorder="1" applyAlignment="1">
      <alignment horizontal="center" vertical="center" wrapText="1" shrinkToFit="1"/>
    </xf>
    <xf numFmtId="43" fontId="3" fillId="0" borderId="1" xfId="2" applyFont="1" applyFill="1" applyBorder="1" applyAlignment="1">
      <alignment horizontal="center" vertical="center" wrapText="1"/>
    </xf>
    <xf numFmtId="43" fontId="3" fillId="0" borderId="1" xfId="2" applyFont="1" applyFill="1" applyBorder="1" applyAlignment="1">
      <alignment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1" xfId="0" quotePrefix="1"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16" fillId="0" borderId="4" xfId="0" applyNumberFormat="1" applyFont="1" applyFill="1" applyBorder="1" applyAlignment="1">
      <alignment horizontal="center" vertical="center" wrapText="1" shrinkToFit="1"/>
    </xf>
    <xf numFmtId="184" fontId="16" fillId="0" borderId="8" xfId="0" applyNumberFormat="1" applyFont="1" applyFill="1" applyBorder="1" applyAlignment="1">
      <alignment horizontal="center" vertical="center" wrapText="1" shrinkToFit="1"/>
    </xf>
    <xf numFmtId="184" fontId="16" fillId="0" borderId="1" xfId="0" applyNumberFormat="1" applyFont="1" applyFill="1" applyBorder="1" applyAlignment="1">
      <alignment horizontal="center" vertical="center" wrapText="1" shrinkToFit="1"/>
    </xf>
    <xf numFmtId="14" fontId="16" fillId="0" borderId="1" xfId="0" applyNumberFormat="1" applyFont="1" applyFill="1" applyBorder="1" applyAlignment="1">
      <alignment horizontal="center" vertical="center" wrapText="1" shrinkToFit="1"/>
    </xf>
    <xf numFmtId="43" fontId="3" fillId="0" borderId="1" xfId="2" applyFont="1" applyFill="1" applyBorder="1" applyAlignment="1">
      <alignment horizontal="center" vertical="center" wrapText="1"/>
    </xf>
    <xf numFmtId="43" fontId="3" fillId="0" borderId="4" xfId="2"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3" fontId="18" fillId="0" borderId="4" xfId="2" applyFont="1" applyFill="1" applyBorder="1" applyAlignment="1">
      <alignment horizontal="center" vertical="center" wrapText="1"/>
    </xf>
    <xf numFmtId="43" fontId="16" fillId="0" borderId="1" xfId="2" applyFont="1" applyFill="1" applyBorder="1" applyAlignment="1">
      <alignment horizontal="center" vertical="center" wrapText="1"/>
    </xf>
    <xf numFmtId="176" fontId="16" fillId="0" borderId="1" xfId="2"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16" fillId="0" borderId="5" xfId="0" applyNumberFormat="1" applyFont="1" applyFill="1" applyBorder="1" applyAlignment="1">
      <alignment horizontal="center" vertical="center" wrapText="1" shrinkToFit="1"/>
    </xf>
    <xf numFmtId="43" fontId="3" fillId="0" borderId="5" xfId="2" applyFont="1" applyFill="1" applyBorder="1" applyAlignment="1">
      <alignment horizontal="center" vertical="center" wrapText="1"/>
    </xf>
    <xf numFmtId="43" fontId="18" fillId="0" borderId="5" xfId="2" applyFont="1" applyFill="1" applyBorder="1" applyAlignment="1">
      <alignment horizontal="center" vertical="center" wrapText="1"/>
    </xf>
    <xf numFmtId="0" fontId="3" fillId="0" borderId="5" xfId="0" applyFont="1" applyBorder="1" applyAlignment="1">
      <alignment horizontal="center" vertical="center" wrapText="1"/>
    </xf>
    <xf numFmtId="0" fontId="16" fillId="0" borderId="2" xfId="0" applyNumberFormat="1" applyFont="1" applyFill="1" applyBorder="1" applyAlignment="1">
      <alignment horizontal="center" vertical="center" wrapText="1" shrinkToFit="1"/>
    </xf>
    <xf numFmtId="43" fontId="3" fillId="0" borderId="2" xfId="2" applyFont="1" applyFill="1" applyBorder="1" applyAlignment="1">
      <alignment horizontal="center" vertical="center" wrapText="1"/>
    </xf>
    <xf numFmtId="43" fontId="18" fillId="0" borderId="2" xfId="2"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shrinkToFit="1"/>
    </xf>
    <xf numFmtId="43" fontId="16" fillId="0" borderId="1" xfId="2" applyFont="1" applyFill="1" applyBorder="1" applyAlignment="1">
      <alignment horizontal="center" vertical="center" wrapText="1" shrinkToFit="1"/>
    </xf>
    <xf numFmtId="176" fontId="16" fillId="0" borderId="1" xfId="2"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184" fontId="16" fillId="0" borderId="4" xfId="0" applyNumberFormat="1" applyFont="1" applyFill="1" applyBorder="1" applyAlignment="1">
      <alignment horizontal="center" vertical="center" wrapText="1" shrinkToFit="1"/>
    </xf>
    <xf numFmtId="184" fontId="16" fillId="0" borderId="2" xfId="0" applyNumberFormat="1" applyFont="1" applyFill="1" applyBorder="1" applyAlignment="1">
      <alignment horizontal="center" vertical="center" wrapText="1" shrinkToFit="1"/>
    </xf>
    <xf numFmtId="43" fontId="18" fillId="0" borderId="1" xfId="2" applyFont="1" applyFill="1" applyBorder="1" applyAlignment="1">
      <alignment vertical="center" wrapText="1"/>
    </xf>
    <xf numFmtId="184" fontId="16" fillId="0" borderId="5" xfId="0" applyNumberFormat="1" applyFont="1" applyFill="1" applyBorder="1" applyAlignment="1">
      <alignment horizontal="center" vertical="center" wrapText="1" shrinkToFit="1"/>
    </xf>
    <xf numFmtId="184" fontId="16" fillId="0" borderId="1" xfId="0" applyNumberFormat="1" applyFont="1" applyFill="1" applyBorder="1" applyAlignment="1">
      <alignment vertical="center" wrapText="1" shrinkToFit="1"/>
    </xf>
    <xf numFmtId="176" fontId="3" fillId="0" borderId="1" xfId="2" applyNumberFormat="1" applyFont="1" applyFill="1" applyBorder="1" applyAlignment="1">
      <alignment horizontal="center" vertical="center" wrapText="1"/>
    </xf>
    <xf numFmtId="43" fontId="16" fillId="0" borderId="1" xfId="2" applyFont="1" applyFill="1" applyBorder="1" applyAlignment="1">
      <alignment vertical="center" wrapText="1" shrinkToFit="1"/>
    </xf>
    <xf numFmtId="0" fontId="16"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43" fontId="19" fillId="0" borderId="1" xfId="2" applyFont="1" applyFill="1" applyBorder="1" applyAlignment="1">
      <alignment horizontal="center" vertical="center" wrapText="1"/>
    </xf>
    <xf numFmtId="176" fontId="19" fillId="0" borderId="1" xfId="2"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shrinkToFit="1"/>
    </xf>
    <xf numFmtId="0" fontId="16"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43" fontId="16" fillId="0" borderId="1" xfId="2"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justify"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1" xfId="2" applyNumberFormat="1"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8" xfId="0" applyNumberFormat="1" applyFont="1" applyFill="1" applyBorder="1" applyAlignment="1">
      <alignment horizontal="center" vertical="center" wrapText="1" shrinkToFit="1"/>
    </xf>
    <xf numFmtId="43" fontId="16" fillId="0" borderId="1" xfId="2" applyFont="1" applyFill="1" applyBorder="1" applyAlignment="1">
      <alignment horizontal="center" vertical="center" wrapText="1" shrinkToFit="1"/>
    </xf>
    <xf numFmtId="0" fontId="20" fillId="0" borderId="1" xfId="0" applyFont="1" applyFill="1" applyBorder="1" applyAlignment="1">
      <alignment horizontal="center" vertical="center" wrapText="1"/>
    </xf>
    <xf numFmtId="43" fontId="21" fillId="0" borderId="1" xfId="2" applyFont="1" applyFill="1" applyBorder="1" applyAlignment="1">
      <alignment horizontal="center" vertical="center" wrapText="1"/>
    </xf>
    <xf numFmtId="176" fontId="21"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43" fontId="3" fillId="0" borderId="8" xfId="2" applyFont="1" applyFill="1" applyBorder="1" applyAlignment="1">
      <alignment horizontal="center" vertical="center" wrapText="1"/>
    </xf>
    <xf numFmtId="14" fontId="3" fillId="0" borderId="1" xfId="2" applyNumberFormat="1" applyFont="1" applyFill="1" applyBorder="1" applyAlignment="1">
      <alignment horizontal="center" vertical="center" wrapText="1"/>
    </xf>
    <xf numFmtId="43" fontId="16" fillId="0" borderId="1" xfId="2" applyFont="1" applyFill="1" applyBorder="1" applyAlignment="1">
      <alignment horizontal="left" vertical="center" wrapText="1"/>
    </xf>
    <xf numFmtId="0" fontId="16" fillId="0" borderId="4" xfId="0" quotePrefix="1" applyFont="1" applyFill="1" applyBorder="1" applyAlignment="1">
      <alignment horizontal="center" vertical="center" wrapText="1"/>
    </xf>
    <xf numFmtId="176" fontId="22" fillId="0" borderId="1" xfId="2" applyNumberFormat="1" applyFont="1" applyFill="1" applyBorder="1" applyAlignment="1">
      <alignment horizontal="center" vertical="center" wrapText="1"/>
    </xf>
    <xf numFmtId="0" fontId="16" fillId="0" borderId="5" xfId="0" quotePrefix="1" applyFont="1" applyFill="1" applyBorder="1" applyAlignment="1">
      <alignment horizontal="center" vertical="center" wrapText="1"/>
    </xf>
    <xf numFmtId="0" fontId="16" fillId="0" borderId="2" xfId="0" quotePrefix="1" applyFont="1" applyFill="1" applyBorder="1" applyAlignment="1">
      <alignment horizontal="center" vertical="center" wrapText="1"/>
    </xf>
  </cellXfs>
  <cellStyles count="8">
    <cellStyle name="Normal 2" xfId="3"/>
    <cellStyle name="常规" xfId="0" builtinId="0"/>
    <cellStyle name="常规 2" xfId="6"/>
    <cellStyle name="常规 2 11" xfId="1"/>
    <cellStyle name="常规 2 2" xfId="4"/>
    <cellStyle name="常规 2 3" xfId="5"/>
    <cellStyle name="常规 3" xfId="7"/>
    <cellStyle name="千位分隔" xfId="2" builtinId="3"/>
  </cellStyles>
  <dxfs count="645">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rgb="FFFFFF00"/>
      </font>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fgColor rgb="FFFFFFFF"/>
          <bgColor rgb="FFFFFFFF"/>
        </patternFill>
      </fill>
    </dxf>
  </dxfs>
  <tableStyles count="0" defaultTableStyle="TableStyleMedium2" defaultPivotStyle="PivotStyleMedium9"/>
  <colors>
    <mruColors>
      <color rgb="FFFF0000"/>
      <color rgb="FF99CC00"/>
      <color rgb="FFFF66FF"/>
      <color rgb="FF00B0F0"/>
      <color rgb="FFF2DCDB"/>
      <color rgb="FFD9D9D9"/>
      <color rgb="FF92D05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EF1306"/>
  <sheetViews>
    <sheetView tabSelected="1" topLeftCell="A1287" zoomScale="70" zoomScaleNormal="70" workbookViewId="0">
      <pane xSplit="3" topLeftCell="D1" activePane="topRight" state="frozen"/>
      <selection pane="topRight" activeCell="B1117" sqref="B1117"/>
    </sheetView>
  </sheetViews>
  <sheetFormatPr defaultColWidth="9" defaultRowHeight="19.5" customHeight="1" outlineLevelCol="1" x14ac:dyDescent="0.25"/>
  <cols>
    <col min="1" max="1" width="13.7265625" style="11" customWidth="1"/>
    <col min="2" max="2" width="13" style="24" customWidth="1"/>
    <col min="3" max="3" width="21.90625" style="5" customWidth="1"/>
    <col min="4" max="4" width="17.6328125" style="24" customWidth="1" outlineLevel="1"/>
    <col min="5" max="5" width="16.08984375" style="25" customWidth="1"/>
    <col min="6" max="6" width="12" style="24" customWidth="1" outlineLevel="1"/>
    <col min="7" max="7" width="13.08984375" style="24" customWidth="1" outlineLevel="1"/>
    <col min="8" max="8" width="15.26953125" style="25" customWidth="1"/>
    <col min="9" max="9" width="14.453125" style="24" customWidth="1"/>
    <col min="10" max="10" width="25.26953125" style="5" customWidth="1"/>
    <col min="11" max="11" width="30.453125" style="5" customWidth="1"/>
    <col min="12" max="12" width="6.08984375" style="24" customWidth="1"/>
    <col min="13" max="13" width="6.26953125" style="24" customWidth="1"/>
    <col min="14" max="14" width="34.90625" style="26" customWidth="1"/>
    <col min="15" max="15" width="11" style="24" customWidth="1"/>
    <col min="16" max="16" width="15.453125" style="27" customWidth="1"/>
    <col min="17" max="17" width="13.08984375" style="28" customWidth="1"/>
    <col min="18" max="18" width="13.1796875" style="24" customWidth="1"/>
    <col min="19" max="19" width="12.36328125" style="24" customWidth="1"/>
    <col min="20" max="20" width="13.81640625" style="24" customWidth="1"/>
    <col min="21" max="21" width="6.6328125" style="24" customWidth="1" outlineLevel="1"/>
    <col min="22" max="22" width="12.6328125" style="5" customWidth="1"/>
    <col min="23" max="16384" width="9" style="24"/>
  </cols>
  <sheetData>
    <row r="1" spans="1:136" ht="19.5" customHeight="1" x14ac:dyDescent="0.25">
      <c r="A1" s="199" t="s">
        <v>0</v>
      </c>
      <c r="B1" s="200"/>
      <c r="C1" s="200"/>
      <c r="D1" s="200"/>
      <c r="E1" s="200"/>
      <c r="F1" s="200"/>
      <c r="G1" s="200"/>
      <c r="H1" s="200"/>
      <c r="I1" s="200"/>
      <c r="J1" s="200"/>
      <c r="K1" s="200"/>
      <c r="L1" s="200"/>
      <c r="M1" s="200"/>
      <c r="N1" s="200"/>
      <c r="O1" s="200"/>
      <c r="P1" s="200"/>
      <c r="Q1" s="200"/>
      <c r="R1" s="200"/>
      <c r="S1" s="200"/>
      <c r="T1" s="200"/>
      <c r="U1" s="200"/>
      <c r="V1" s="200"/>
    </row>
    <row r="2" spans="1:136" s="1" customFormat="1" ht="25.5" customHeight="1" x14ac:dyDescent="0.25">
      <c r="A2" s="29"/>
      <c r="B2" s="30"/>
      <c r="C2" s="201" t="s">
        <v>1</v>
      </c>
      <c r="D2" s="201"/>
      <c r="E2" s="202"/>
      <c r="F2" s="201"/>
      <c r="G2" s="201"/>
      <c r="H2" s="202"/>
      <c r="I2" s="201"/>
      <c r="J2" s="201"/>
      <c r="K2" s="203" t="s">
        <v>2</v>
      </c>
      <c r="L2" s="204"/>
      <c r="M2" s="204"/>
      <c r="N2" s="205"/>
      <c r="O2" s="203" t="s">
        <v>3</v>
      </c>
      <c r="P2" s="204"/>
      <c r="Q2" s="205"/>
      <c r="R2" s="201" t="s">
        <v>4</v>
      </c>
      <c r="S2" s="201"/>
      <c r="T2" s="206" t="s">
        <v>5</v>
      </c>
      <c r="U2" s="206"/>
      <c r="V2" s="201" t="s">
        <v>6</v>
      </c>
      <c r="W2" s="80"/>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row>
    <row r="3" spans="1:136" s="2" customFormat="1" ht="19" customHeight="1" x14ac:dyDescent="0.25">
      <c r="A3" s="31" t="s">
        <v>7</v>
      </c>
      <c r="B3" s="31" t="s">
        <v>8</v>
      </c>
      <c r="C3" s="31" t="s">
        <v>9</v>
      </c>
      <c r="D3" s="31" t="s">
        <v>10</v>
      </c>
      <c r="E3" s="32" t="s">
        <v>11</v>
      </c>
      <c r="F3" s="31" t="s">
        <v>12</v>
      </c>
      <c r="G3" s="31" t="s">
        <v>13</v>
      </c>
      <c r="H3" s="33" t="s">
        <v>14</v>
      </c>
      <c r="I3" s="65" t="s">
        <v>15</v>
      </c>
      <c r="J3" s="65" t="s">
        <v>16</v>
      </c>
      <c r="K3" s="66" t="s">
        <v>17</v>
      </c>
      <c r="L3" s="31" t="s">
        <v>18</v>
      </c>
      <c r="M3" s="31" t="s">
        <v>19</v>
      </c>
      <c r="N3" s="31" t="s">
        <v>20</v>
      </c>
      <c r="O3" s="66" t="s">
        <v>21</v>
      </c>
      <c r="P3" s="32" t="s">
        <v>22</v>
      </c>
      <c r="Q3" s="81" t="s">
        <v>23</v>
      </c>
      <c r="R3" s="31" t="s">
        <v>24</v>
      </c>
      <c r="S3" s="31" t="s">
        <v>25</v>
      </c>
      <c r="T3" s="31" t="s">
        <v>26</v>
      </c>
      <c r="U3" s="31" t="s">
        <v>27</v>
      </c>
      <c r="V3" s="415"/>
      <c r="W3" s="82"/>
    </row>
    <row r="4" spans="1:136" s="3" customFormat="1" ht="21" customHeight="1" x14ac:dyDescent="0.25">
      <c r="A4" s="207">
        <v>1</v>
      </c>
      <c r="B4" s="212" t="s">
        <v>28</v>
      </c>
      <c r="C4" s="212" t="s">
        <v>29</v>
      </c>
      <c r="D4" s="275">
        <v>42907</v>
      </c>
      <c r="E4" s="296">
        <v>7556.95</v>
      </c>
      <c r="F4" s="296">
        <v>1110.24</v>
      </c>
      <c r="G4" s="296">
        <v>43.41</v>
      </c>
      <c r="H4" s="296">
        <v>8710.6</v>
      </c>
      <c r="I4" s="212" t="s">
        <v>30</v>
      </c>
      <c r="J4" s="212" t="s">
        <v>31</v>
      </c>
      <c r="K4" s="212" t="s">
        <v>32</v>
      </c>
      <c r="L4" s="207" t="s">
        <v>33</v>
      </c>
      <c r="M4" s="207" t="s">
        <v>28</v>
      </c>
      <c r="N4" s="212" t="s">
        <v>34</v>
      </c>
      <c r="O4" s="207" t="s">
        <v>35</v>
      </c>
      <c r="P4" s="224" t="s">
        <v>36</v>
      </c>
      <c r="Q4" s="83"/>
      <c r="R4" s="72"/>
      <c r="S4" s="72"/>
      <c r="T4" s="47"/>
      <c r="U4" s="47"/>
      <c r="V4" s="212" t="s">
        <v>37</v>
      </c>
      <c r="W4" s="84"/>
    </row>
    <row r="5" spans="1:136" s="3" customFormat="1" ht="21" customHeight="1" x14ac:dyDescent="0.25">
      <c r="A5" s="208"/>
      <c r="B5" s="214"/>
      <c r="C5" s="214"/>
      <c r="D5" s="276"/>
      <c r="E5" s="297"/>
      <c r="F5" s="297"/>
      <c r="G5" s="297"/>
      <c r="H5" s="297"/>
      <c r="I5" s="214"/>
      <c r="J5" s="214"/>
      <c r="K5" s="214"/>
      <c r="L5" s="208"/>
      <c r="M5" s="208"/>
      <c r="N5" s="214"/>
      <c r="O5" s="208"/>
      <c r="P5" s="226"/>
      <c r="Q5" s="83"/>
      <c r="R5" s="72"/>
      <c r="S5" s="72"/>
      <c r="T5" s="47"/>
      <c r="U5" s="47"/>
      <c r="V5" s="214"/>
      <c r="W5" s="84"/>
    </row>
    <row r="6" spans="1:136" s="4" customFormat="1" ht="21" customHeight="1" x14ac:dyDescent="0.25">
      <c r="A6" s="209">
        <f>MAX($A$3:A5)+1</f>
        <v>2</v>
      </c>
      <c r="B6" s="212" t="s">
        <v>28</v>
      </c>
      <c r="C6" s="209" t="s">
        <v>38</v>
      </c>
      <c r="D6" s="275">
        <v>43333</v>
      </c>
      <c r="E6" s="298">
        <v>1225.7789929999999</v>
      </c>
      <c r="F6" s="302">
        <v>339.24459100000001</v>
      </c>
      <c r="G6" s="302">
        <v>9.9138999999999999</v>
      </c>
      <c r="H6" s="298">
        <v>1574.937484</v>
      </c>
      <c r="I6" s="209" t="s">
        <v>30</v>
      </c>
      <c r="J6" s="209" t="s">
        <v>39</v>
      </c>
      <c r="K6" s="212" t="s">
        <v>32</v>
      </c>
      <c r="L6" s="67" t="s">
        <v>33</v>
      </c>
      <c r="M6" s="67" t="s">
        <v>28</v>
      </c>
      <c r="N6" s="47" t="s">
        <v>40</v>
      </c>
      <c r="O6" s="68" t="s">
        <v>35</v>
      </c>
      <c r="P6" s="69">
        <v>716.27</v>
      </c>
      <c r="Q6" s="83"/>
      <c r="R6" s="72"/>
      <c r="S6" s="72"/>
      <c r="T6" s="47"/>
      <c r="U6" s="47"/>
      <c r="V6" s="212" t="s">
        <v>37</v>
      </c>
      <c r="W6" s="85"/>
    </row>
    <row r="7" spans="1:136" s="5" customFormat="1" ht="21" customHeight="1" x14ac:dyDescent="0.25">
      <c r="A7" s="210"/>
      <c r="B7" s="214"/>
      <c r="C7" s="210"/>
      <c r="D7" s="276"/>
      <c r="E7" s="299"/>
      <c r="F7" s="304"/>
      <c r="G7" s="304"/>
      <c r="H7" s="299"/>
      <c r="I7" s="210"/>
      <c r="J7" s="210"/>
      <c r="K7" s="214"/>
      <c r="L7" s="67" t="s">
        <v>33</v>
      </c>
      <c r="M7" s="67" t="s">
        <v>28</v>
      </c>
      <c r="N7" s="47" t="s">
        <v>40</v>
      </c>
      <c r="O7" s="68" t="s">
        <v>41</v>
      </c>
      <c r="P7" s="69">
        <v>658.44</v>
      </c>
      <c r="Q7" s="83"/>
      <c r="R7" s="72"/>
      <c r="S7" s="72"/>
      <c r="T7" s="47"/>
      <c r="U7" s="47"/>
      <c r="V7" s="213"/>
      <c r="W7" s="86"/>
    </row>
    <row r="8" spans="1:136" s="4" customFormat="1" ht="21" customHeight="1" x14ac:dyDescent="0.25">
      <c r="A8" s="209">
        <v>3</v>
      </c>
      <c r="B8" s="212" t="s">
        <v>28</v>
      </c>
      <c r="C8" s="209" t="s">
        <v>42</v>
      </c>
      <c r="D8" s="275">
        <v>43333</v>
      </c>
      <c r="E8" s="298">
        <v>8688.5824389999998</v>
      </c>
      <c r="F8" s="302">
        <v>1916.5563139999999</v>
      </c>
      <c r="G8" s="302">
        <v>49.404200000000003</v>
      </c>
      <c r="H8" s="298">
        <v>10654.542953</v>
      </c>
      <c r="I8" s="209" t="s">
        <v>30</v>
      </c>
      <c r="J8" s="209" t="s">
        <v>43</v>
      </c>
      <c r="K8" s="47" t="s">
        <v>32</v>
      </c>
      <c r="L8" s="67" t="s">
        <v>33</v>
      </c>
      <c r="M8" s="67" t="s">
        <v>28</v>
      </c>
      <c r="N8" s="47" t="s">
        <v>44</v>
      </c>
      <c r="O8" s="68" t="s">
        <v>45</v>
      </c>
      <c r="P8" s="69">
        <v>1170.69</v>
      </c>
      <c r="Q8" s="83"/>
      <c r="R8" s="72"/>
      <c r="S8" s="72"/>
      <c r="T8" s="47"/>
      <c r="U8" s="47"/>
      <c r="V8" s="213"/>
      <c r="W8" s="85"/>
    </row>
    <row r="9" spans="1:136" s="4" customFormat="1" ht="21" customHeight="1" x14ac:dyDescent="0.25">
      <c r="A9" s="211"/>
      <c r="B9" s="213"/>
      <c r="C9" s="211"/>
      <c r="D9" s="277"/>
      <c r="E9" s="300"/>
      <c r="F9" s="303"/>
      <c r="G9" s="303"/>
      <c r="H9" s="300"/>
      <c r="I9" s="211"/>
      <c r="J9" s="211"/>
      <c r="K9" s="47" t="s">
        <v>32</v>
      </c>
      <c r="L9" s="67" t="s">
        <v>33</v>
      </c>
      <c r="M9" s="67" t="s">
        <v>28</v>
      </c>
      <c r="N9" s="47" t="s">
        <v>44</v>
      </c>
      <c r="O9" s="68" t="s">
        <v>45</v>
      </c>
      <c r="P9" s="69">
        <v>1430.98</v>
      </c>
      <c r="Q9" s="83"/>
      <c r="R9" s="72"/>
      <c r="S9" s="72"/>
      <c r="T9" s="47"/>
      <c r="U9" s="47"/>
      <c r="V9" s="213"/>
      <c r="W9" s="85"/>
    </row>
    <row r="10" spans="1:136" s="4" customFormat="1" ht="21" customHeight="1" x14ac:dyDescent="0.25">
      <c r="A10" s="211"/>
      <c r="B10" s="213"/>
      <c r="C10" s="211"/>
      <c r="D10" s="277"/>
      <c r="E10" s="300"/>
      <c r="F10" s="303"/>
      <c r="G10" s="303"/>
      <c r="H10" s="300"/>
      <c r="I10" s="211"/>
      <c r="J10" s="211"/>
      <c r="K10" s="47" t="s">
        <v>32</v>
      </c>
      <c r="L10" s="67" t="s">
        <v>33</v>
      </c>
      <c r="M10" s="67" t="s">
        <v>28</v>
      </c>
      <c r="N10" s="47" t="s">
        <v>46</v>
      </c>
      <c r="O10" s="68" t="s">
        <v>45</v>
      </c>
      <c r="P10" s="69">
        <v>1334.4</v>
      </c>
      <c r="Q10" s="83"/>
      <c r="R10" s="72"/>
      <c r="S10" s="72"/>
      <c r="T10" s="47"/>
      <c r="U10" s="47"/>
      <c r="V10" s="213"/>
      <c r="W10" s="85"/>
    </row>
    <row r="11" spans="1:136" s="4" customFormat="1" ht="21" customHeight="1" x14ac:dyDescent="0.25">
      <c r="A11" s="211"/>
      <c r="B11" s="213"/>
      <c r="C11" s="211"/>
      <c r="D11" s="277"/>
      <c r="E11" s="300"/>
      <c r="F11" s="303"/>
      <c r="G11" s="303"/>
      <c r="H11" s="300"/>
      <c r="I11" s="211"/>
      <c r="J11" s="211"/>
      <c r="K11" s="47" t="s">
        <v>32</v>
      </c>
      <c r="L11" s="67" t="s">
        <v>33</v>
      </c>
      <c r="M11" s="67" t="s">
        <v>28</v>
      </c>
      <c r="N11" s="47" t="s">
        <v>46</v>
      </c>
      <c r="O11" s="68" t="s">
        <v>45</v>
      </c>
      <c r="P11" s="69">
        <v>286.42</v>
      </c>
      <c r="Q11" s="83"/>
      <c r="R11" s="72"/>
      <c r="S11" s="72"/>
      <c r="T11" s="47"/>
      <c r="U11" s="47"/>
      <c r="V11" s="213"/>
      <c r="W11" s="85"/>
    </row>
    <row r="12" spans="1:136" s="4" customFormat="1" ht="21" customHeight="1" x14ac:dyDescent="0.25">
      <c r="A12" s="210"/>
      <c r="B12" s="214"/>
      <c r="C12" s="210"/>
      <c r="D12" s="276"/>
      <c r="E12" s="299"/>
      <c r="F12" s="304"/>
      <c r="G12" s="304"/>
      <c r="H12" s="299"/>
      <c r="I12" s="210"/>
      <c r="J12" s="210"/>
      <c r="K12" s="47" t="s">
        <v>32</v>
      </c>
      <c r="L12" s="67" t="s">
        <v>33</v>
      </c>
      <c r="M12" s="67" t="s">
        <v>28</v>
      </c>
      <c r="N12" s="47" t="s">
        <v>46</v>
      </c>
      <c r="O12" s="68" t="s">
        <v>45</v>
      </c>
      <c r="P12" s="69">
        <v>286.43</v>
      </c>
      <c r="Q12" s="83"/>
      <c r="R12" s="72"/>
      <c r="S12" s="72"/>
      <c r="T12" s="47"/>
      <c r="U12" s="47"/>
      <c r="V12" s="213"/>
      <c r="W12" s="85"/>
    </row>
    <row r="13" spans="1:136" s="6" customFormat="1" ht="25" customHeight="1" x14ac:dyDescent="0.25">
      <c r="A13" s="46">
        <v>4</v>
      </c>
      <c r="B13" s="47" t="s">
        <v>28</v>
      </c>
      <c r="C13" s="48" t="s">
        <v>47</v>
      </c>
      <c r="D13" s="49">
        <v>43190</v>
      </c>
      <c r="E13" s="50">
        <v>1050.78</v>
      </c>
      <c r="F13" s="50">
        <v>251.13</v>
      </c>
      <c r="G13" s="50">
        <v>65.61</v>
      </c>
      <c r="H13" s="50">
        <v>1367.52</v>
      </c>
      <c r="I13" s="48" t="s">
        <v>30</v>
      </c>
      <c r="J13" s="48" t="s">
        <v>48</v>
      </c>
      <c r="K13" s="47" t="s">
        <v>32</v>
      </c>
      <c r="L13" s="67" t="s">
        <v>33</v>
      </c>
      <c r="M13" s="67" t="s">
        <v>28</v>
      </c>
      <c r="N13" s="47" t="s">
        <v>49</v>
      </c>
      <c r="O13" s="68" t="s">
        <v>41</v>
      </c>
      <c r="P13" s="69">
        <v>1306.5899999999999</v>
      </c>
      <c r="Q13" s="83"/>
      <c r="R13" s="72"/>
      <c r="S13" s="72"/>
      <c r="T13" s="47" t="s">
        <v>50</v>
      </c>
      <c r="U13" s="47"/>
      <c r="V13" s="47" t="s">
        <v>51</v>
      </c>
      <c r="W13" s="87"/>
    </row>
    <row r="14" spans="1:136" s="3" customFormat="1" ht="45" customHeight="1" x14ac:dyDescent="0.25">
      <c r="A14" s="212">
        <v>5</v>
      </c>
      <c r="B14" s="212" t="s">
        <v>28</v>
      </c>
      <c r="C14" s="212" t="s">
        <v>52</v>
      </c>
      <c r="D14" s="275">
        <v>42794</v>
      </c>
      <c r="E14" s="51">
        <v>1674.4</v>
      </c>
      <c r="F14" s="296">
        <v>366.22</v>
      </c>
      <c r="G14" s="296">
        <v>44.723300000000002</v>
      </c>
      <c r="H14" s="296">
        <v>6080.4432999999999</v>
      </c>
      <c r="I14" s="212" t="s">
        <v>30</v>
      </c>
      <c r="J14" s="212" t="s">
        <v>53</v>
      </c>
      <c r="K14" s="47" t="s">
        <v>32</v>
      </c>
      <c r="L14" s="67" t="s">
        <v>33</v>
      </c>
      <c r="M14" s="67" t="s">
        <v>28</v>
      </c>
      <c r="N14" s="47" t="s">
        <v>54</v>
      </c>
      <c r="O14" s="68" t="s">
        <v>35</v>
      </c>
      <c r="P14" s="401">
        <v>4043.14</v>
      </c>
      <c r="Q14" s="72"/>
      <c r="R14" s="72"/>
      <c r="S14" s="72"/>
      <c r="T14" s="47"/>
      <c r="U14" s="47"/>
      <c r="V14" s="212" t="s">
        <v>55</v>
      </c>
      <c r="W14" s="84"/>
    </row>
    <row r="15" spans="1:136" s="3" customFormat="1" ht="45" customHeight="1" x14ac:dyDescent="0.25">
      <c r="A15" s="213"/>
      <c r="B15" s="213"/>
      <c r="C15" s="213"/>
      <c r="D15" s="277"/>
      <c r="E15" s="51">
        <v>2800</v>
      </c>
      <c r="F15" s="301"/>
      <c r="G15" s="301"/>
      <c r="H15" s="301"/>
      <c r="I15" s="213"/>
      <c r="J15" s="213"/>
      <c r="K15" s="47" t="s">
        <v>32</v>
      </c>
      <c r="L15" s="67" t="s">
        <v>33</v>
      </c>
      <c r="M15" s="67" t="s">
        <v>28</v>
      </c>
      <c r="N15" s="47" t="s">
        <v>54</v>
      </c>
      <c r="O15" s="68" t="s">
        <v>35</v>
      </c>
      <c r="P15" s="402"/>
      <c r="Q15" s="70"/>
      <c r="R15" s="72"/>
      <c r="S15" s="72"/>
      <c r="T15" s="47"/>
      <c r="U15" s="47"/>
      <c r="V15" s="213"/>
      <c r="W15" s="84"/>
    </row>
    <row r="16" spans="1:136" s="3" customFormat="1" ht="45" customHeight="1" x14ac:dyDescent="0.25">
      <c r="A16" s="214"/>
      <c r="B16" s="214"/>
      <c r="C16" s="214"/>
      <c r="D16" s="276"/>
      <c r="E16" s="51">
        <v>1195.0999999999999</v>
      </c>
      <c r="F16" s="297"/>
      <c r="G16" s="297"/>
      <c r="H16" s="297"/>
      <c r="I16" s="214"/>
      <c r="J16" s="214"/>
      <c r="K16" s="47" t="s">
        <v>32</v>
      </c>
      <c r="L16" s="67" t="s">
        <v>33</v>
      </c>
      <c r="M16" s="67" t="s">
        <v>28</v>
      </c>
      <c r="N16" s="47" t="s">
        <v>54</v>
      </c>
      <c r="O16" s="68" t="s">
        <v>35</v>
      </c>
      <c r="P16" s="403"/>
      <c r="Q16" s="70"/>
      <c r="R16" s="72"/>
      <c r="S16" s="72"/>
      <c r="T16" s="47"/>
      <c r="U16" s="47"/>
      <c r="V16" s="213"/>
      <c r="W16" s="84"/>
    </row>
    <row r="17" spans="1:23" s="3" customFormat="1" ht="25" customHeight="1" x14ac:dyDescent="0.25">
      <c r="A17" s="212">
        <v>6</v>
      </c>
      <c r="B17" s="212" t="s">
        <v>28</v>
      </c>
      <c r="C17" s="242" t="s">
        <v>56</v>
      </c>
      <c r="D17" s="275">
        <v>42794</v>
      </c>
      <c r="E17" s="296">
        <v>3500</v>
      </c>
      <c r="F17" s="296">
        <v>181.13</v>
      </c>
      <c r="G17" s="347">
        <v>22.465399999999999</v>
      </c>
      <c r="H17" s="296">
        <v>3703.5954000000002</v>
      </c>
      <c r="I17" s="212" t="s">
        <v>30</v>
      </c>
      <c r="J17" s="242" t="s">
        <v>57</v>
      </c>
      <c r="K17" s="47" t="s">
        <v>4</v>
      </c>
      <c r="L17" s="67" t="s">
        <v>33</v>
      </c>
      <c r="M17" s="67" t="s">
        <v>28</v>
      </c>
      <c r="N17" s="47" t="s">
        <v>58</v>
      </c>
      <c r="O17" s="68" t="s">
        <v>59</v>
      </c>
      <c r="P17" s="72">
        <v>14159</v>
      </c>
      <c r="Q17" s="83"/>
      <c r="R17" s="70" t="s">
        <v>60</v>
      </c>
      <c r="S17" s="70">
        <v>14159</v>
      </c>
      <c r="T17" s="47"/>
      <c r="U17" s="47"/>
      <c r="V17" s="213"/>
      <c r="W17" s="84"/>
    </row>
    <row r="18" spans="1:23" s="3" customFormat="1" ht="25" customHeight="1" x14ac:dyDescent="0.25">
      <c r="A18" s="213"/>
      <c r="B18" s="213"/>
      <c r="C18" s="243"/>
      <c r="D18" s="277"/>
      <c r="E18" s="301"/>
      <c r="F18" s="301"/>
      <c r="G18" s="347"/>
      <c r="H18" s="301"/>
      <c r="I18" s="213"/>
      <c r="J18" s="243"/>
      <c r="K18" s="212" t="s">
        <v>4</v>
      </c>
      <c r="L18" s="207" t="s">
        <v>33</v>
      </c>
      <c r="M18" s="207" t="s">
        <v>28</v>
      </c>
      <c r="N18" s="212" t="s">
        <v>58</v>
      </c>
      <c r="O18" s="387" t="s">
        <v>59</v>
      </c>
      <c r="P18" s="401">
        <v>14159</v>
      </c>
      <c r="Q18" s="83"/>
      <c r="R18" s="71"/>
      <c r="S18" s="71"/>
      <c r="T18" s="47"/>
      <c r="U18" s="47"/>
      <c r="V18" s="213"/>
      <c r="W18" s="84"/>
    </row>
    <row r="19" spans="1:23" s="3" customFormat="1" ht="25" customHeight="1" x14ac:dyDescent="0.25">
      <c r="A19" s="213"/>
      <c r="B19" s="213"/>
      <c r="C19" s="243"/>
      <c r="D19" s="277"/>
      <c r="E19" s="301"/>
      <c r="F19" s="301"/>
      <c r="G19" s="347"/>
      <c r="H19" s="301"/>
      <c r="I19" s="213"/>
      <c r="J19" s="243"/>
      <c r="K19" s="213"/>
      <c r="L19" s="233"/>
      <c r="M19" s="233"/>
      <c r="N19" s="213"/>
      <c r="O19" s="385"/>
      <c r="P19" s="402"/>
      <c r="Q19" s="83"/>
      <c r="R19" s="72"/>
      <c r="S19" s="72"/>
      <c r="T19" s="47"/>
      <c r="U19" s="47"/>
      <c r="V19" s="213"/>
      <c r="W19" s="84"/>
    </row>
    <row r="20" spans="1:23" s="3" customFormat="1" ht="25" customHeight="1" x14ac:dyDescent="0.25">
      <c r="A20" s="213"/>
      <c r="B20" s="213"/>
      <c r="C20" s="243"/>
      <c r="D20" s="277"/>
      <c r="E20" s="301"/>
      <c r="F20" s="301"/>
      <c r="G20" s="347"/>
      <c r="H20" s="301"/>
      <c r="I20" s="213"/>
      <c r="J20" s="243"/>
      <c r="K20" s="213"/>
      <c r="L20" s="233"/>
      <c r="M20" s="233"/>
      <c r="N20" s="213"/>
      <c r="O20" s="385"/>
      <c r="P20" s="402"/>
      <c r="Q20" s="83"/>
      <c r="R20" s="72"/>
      <c r="S20" s="72"/>
      <c r="T20" s="47"/>
      <c r="U20" s="47"/>
      <c r="V20" s="213"/>
      <c r="W20" s="84"/>
    </row>
    <row r="21" spans="1:23" s="3" customFormat="1" ht="25" customHeight="1" x14ac:dyDescent="0.25">
      <c r="A21" s="214"/>
      <c r="B21" s="214"/>
      <c r="C21" s="244"/>
      <c r="D21" s="276"/>
      <c r="E21" s="297"/>
      <c r="F21" s="297"/>
      <c r="G21" s="347"/>
      <c r="H21" s="297"/>
      <c r="I21" s="214"/>
      <c r="J21" s="244"/>
      <c r="K21" s="214"/>
      <c r="L21" s="208"/>
      <c r="M21" s="208"/>
      <c r="N21" s="214"/>
      <c r="O21" s="386"/>
      <c r="P21" s="403"/>
      <c r="Q21" s="83"/>
      <c r="R21" s="72"/>
      <c r="S21" s="72"/>
      <c r="T21" s="47"/>
      <c r="U21" s="47"/>
      <c r="V21" s="214"/>
      <c r="W21" s="84"/>
    </row>
    <row r="22" spans="1:23" s="7" customFormat="1" ht="25" customHeight="1" x14ac:dyDescent="0.25">
      <c r="A22" s="215">
        <v>7</v>
      </c>
      <c r="B22" s="212" t="s">
        <v>28</v>
      </c>
      <c r="C22" s="252" t="s">
        <v>61</v>
      </c>
      <c r="D22" s="278">
        <v>43160</v>
      </c>
      <c r="E22" s="302">
        <v>18749.282571</v>
      </c>
      <c r="F22" s="302">
        <v>1460.14501</v>
      </c>
      <c r="G22" s="52"/>
      <c r="H22" s="302">
        <v>20209.427581</v>
      </c>
      <c r="I22" s="252" t="s">
        <v>30</v>
      </c>
      <c r="J22" s="365" t="s">
        <v>62</v>
      </c>
      <c r="K22" s="47" t="s">
        <v>32</v>
      </c>
      <c r="L22" s="67" t="s">
        <v>33</v>
      </c>
      <c r="M22" s="67" t="s">
        <v>28</v>
      </c>
      <c r="N22" s="47" t="s">
        <v>46</v>
      </c>
      <c r="O22" s="68" t="s">
        <v>63</v>
      </c>
      <c r="P22" s="72">
        <v>12676.23</v>
      </c>
      <c r="Q22" s="83"/>
      <c r="R22" s="72"/>
      <c r="S22" s="72"/>
      <c r="T22" s="47" t="s">
        <v>64</v>
      </c>
      <c r="U22" s="47" t="s">
        <v>33</v>
      </c>
      <c r="V22" s="252" t="s">
        <v>65</v>
      </c>
      <c r="W22" s="88"/>
    </row>
    <row r="23" spans="1:23" s="7" customFormat="1" ht="25" customHeight="1" x14ac:dyDescent="0.25">
      <c r="A23" s="216"/>
      <c r="B23" s="213"/>
      <c r="C23" s="253"/>
      <c r="D23" s="279"/>
      <c r="E23" s="303"/>
      <c r="F23" s="303"/>
      <c r="G23" s="52"/>
      <c r="H23" s="303"/>
      <c r="I23" s="253"/>
      <c r="J23" s="366"/>
      <c r="K23" s="47" t="s">
        <v>32</v>
      </c>
      <c r="L23" s="67" t="s">
        <v>33</v>
      </c>
      <c r="M23" s="67" t="s">
        <v>28</v>
      </c>
      <c r="N23" s="47" t="s">
        <v>46</v>
      </c>
      <c r="O23" s="68" t="s">
        <v>66</v>
      </c>
      <c r="P23" s="72">
        <v>15447</v>
      </c>
      <c r="Q23" s="83"/>
      <c r="R23" s="72"/>
      <c r="S23" s="72"/>
      <c r="T23" s="47"/>
      <c r="U23" s="47"/>
      <c r="V23" s="253"/>
      <c r="W23" s="88"/>
    </row>
    <row r="24" spans="1:23" s="7" customFormat="1" ht="25" customHeight="1" x14ac:dyDescent="0.25">
      <c r="A24" s="217"/>
      <c r="B24" s="214"/>
      <c r="C24" s="254"/>
      <c r="D24" s="280"/>
      <c r="E24" s="304"/>
      <c r="F24" s="304"/>
      <c r="G24" s="40"/>
      <c r="H24" s="304"/>
      <c r="I24" s="254"/>
      <c r="J24" s="367"/>
      <c r="K24" s="47" t="s">
        <v>32</v>
      </c>
      <c r="L24" s="67" t="s">
        <v>33</v>
      </c>
      <c r="M24" s="67" t="s">
        <v>28</v>
      </c>
      <c r="N24" s="47" t="s">
        <v>46</v>
      </c>
      <c r="O24" s="68" t="s">
        <v>45</v>
      </c>
      <c r="P24" s="72">
        <v>8402.75</v>
      </c>
      <c r="Q24" s="83"/>
      <c r="R24" s="72"/>
      <c r="S24" s="72"/>
      <c r="T24" s="47"/>
      <c r="U24" s="47"/>
      <c r="V24" s="253"/>
      <c r="W24" s="88"/>
    </row>
    <row r="25" spans="1:23" s="8" customFormat="1" ht="25" customHeight="1" x14ac:dyDescent="0.25">
      <c r="A25" s="218">
        <v>8</v>
      </c>
      <c r="B25" s="242" t="s">
        <v>28</v>
      </c>
      <c r="C25" s="242" t="s">
        <v>67</v>
      </c>
      <c r="D25" s="281">
        <v>43313</v>
      </c>
      <c r="E25" s="305">
        <v>1800</v>
      </c>
      <c r="F25" s="305">
        <v>287.63237822031999</v>
      </c>
      <c r="G25" s="305">
        <v>21.502400000000002</v>
      </c>
      <c r="H25" s="305">
        <v>2109.1347782203202</v>
      </c>
      <c r="I25" s="337" t="s">
        <v>30</v>
      </c>
      <c r="J25" s="337" t="s">
        <v>68</v>
      </c>
      <c r="K25" s="76" t="s">
        <v>32</v>
      </c>
      <c r="L25" s="77" t="s">
        <v>33</v>
      </c>
      <c r="M25" s="77" t="s">
        <v>28</v>
      </c>
      <c r="N25" s="76" t="s">
        <v>69</v>
      </c>
      <c r="O25" s="78" t="s">
        <v>70</v>
      </c>
      <c r="P25" s="79" t="s">
        <v>71</v>
      </c>
      <c r="Q25" s="89">
        <v>17641</v>
      </c>
      <c r="R25" s="79"/>
      <c r="S25" s="79"/>
      <c r="T25" s="76"/>
      <c r="U25" s="76"/>
      <c r="V25" s="253"/>
      <c r="W25" s="90"/>
    </row>
    <row r="26" spans="1:23" s="8" customFormat="1" ht="25" customHeight="1" x14ac:dyDescent="0.25">
      <c r="A26" s="219"/>
      <c r="B26" s="243"/>
      <c r="C26" s="243"/>
      <c r="D26" s="282"/>
      <c r="E26" s="306"/>
      <c r="F26" s="306"/>
      <c r="G26" s="306"/>
      <c r="H26" s="306"/>
      <c r="I26" s="338"/>
      <c r="J26" s="338"/>
      <c r="K26" s="76" t="s">
        <v>32</v>
      </c>
      <c r="L26" s="77" t="s">
        <v>33</v>
      </c>
      <c r="M26" s="77" t="s">
        <v>28</v>
      </c>
      <c r="N26" s="76" t="s">
        <v>72</v>
      </c>
      <c r="O26" s="78" t="s">
        <v>70</v>
      </c>
      <c r="P26" s="79">
        <v>470.61</v>
      </c>
      <c r="Q26" s="91"/>
      <c r="R26" s="79"/>
      <c r="S26" s="79"/>
      <c r="T26" s="76"/>
      <c r="U26" s="76"/>
      <c r="V26" s="253"/>
      <c r="W26" s="90"/>
    </row>
    <row r="27" spans="1:23" s="8" customFormat="1" ht="25" customHeight="1" x14ac:dyDescent="0.25">
      <c r="A27" s="219"/>
      <c r="B27" s="243"/>
      <c r="C27" s="243"/>
      <c r="D27" s="282"/>
      <c r="E27" s="306"/>
      <c r="F27" s="306"/>
      <c r="G27" s="306"/>
      <c r="H27" s="306"/>
      <c r="I27" s="338"/>
      <c r="J27" s="338"/>
      <c r="K27" s="76" t="s">
        <v>32</v>
      </c>
      <c r="L27" s="77" t="s">
        <v>33</v>
      </c>
      <c r="M27" s="77" t="s">
        <v>28</v>
      </c>
      <c r="N27" s="76" t="s">
        <v>73</v>
      </c>
      <c r="O27" s="78" t="s">
        <v>70</v>
      </c>
      <c r="P27" s="79">
        <v>1449.49</v>
      </c>
      <c r="Q27" s="91"/>
      <c r="R27" s="79"/>
      <c r="S27" s="79"/>
      <c r="T27" s="76"/>
      <c r="U27" s="76"/>
      <c r="V27" s="253"/>
      <c r="W27" s="90"/>
    </row>
    <row r="28" spans="1:23" s="8" customFormat="1" ht="25" customHeight="1" x14ac:dyDescent="0.25">
      <c r="A28" s="219"/>
      <c r="B28" s="243"/>
      <c r="C28" s="243"/>
      <c r="D28" s="282"/>
      <c r="E28" s="306"/>
      <c r="F28" s="306"/>
      <c r="G28" s="306"/>
      <c r="H28" s="306"/>
      <c r="I28" s="338"/>
      <c r="J28" s="338"/>
      <c r="K28" s="76" t="s">
        <v>32</v>
      </c>
      <c r="L28" s="77" t="s">
        <v>33</v>
      </c>
      <c r="M28" s="77" t="s">
        <v>28</v>
      </c>
      <c r="N28" s="76" t="s">
        <v>74</v>
      </c>
      <c r="O28" s="78" t="s">
        <v>70</v>
      </c>
      <c r="P28" s="79">
        <v>385.54</v>
      </c>
      <c r="Q28" s="91"/>
      <c r="R28" s="79"/>
      <c r="S28" s="79"/>
      <c r="T28" s="76"/>
      <c r="U28" s="76"/>
      <c r="V28" s="253"/>
      <c r="W28" s="90"/>
    </row>
    <row r="29" spans="1:23" s="8" customFormat="1" ht="25" customHeight="1" x14ac:dyDescent="0.25">
      <c r="A29" s="219"/>
      <c r="B29" s="243"/>
      <c r="C29" s="243"/>
      <c r="D29" s="282"/>
      <c r="E29" s="306"/>
      <c r="F29" s="306"/>
      <c r="G29" s="306"/>
      <c r="H29" s="306"/>
      <c r="I29" s="338"/>
      <c r="J29" s="338"/>
      <c r="K29" s="76" t="s">
        <v>32</v>
      </c>
      <c r="L29" s="77" t="s">
        <v>33</v>
      </c>
      <c r="M29" s="77" t="s">
        <v>28</v>
      </c>
      <c r="N29" s="76" t="s">
        <v>75</v>
      </c>
      <c r="O29" s="78" t="s">
        <v>70</v>
      </c>
      <c r="P29" s="79">
        <v>111.95</v>
      </c>
      <c r="Q29" s="91"/>
      <c r="R29" s="79"/>
      <c r="S29" s="79"/>
      <c r="T29" s="76"/>
      <c r="U29" s="76"/>
      <c r="V29" s="253"/>
      <c r="W29" s="90"/>
    </row>
    <row r="30" spans="1:23" s="8" customFormat="1" ht="25" customHeight="1" x14ac:dyDescent="0.25">
      <c r="A30" s="219"/>
      <c r="B30" s="243"/>
      <c r="C30" s="243"/>
      <c r="D30" s="282"/>
      <c r="E30" s="306"/>
      <c r="F30" s="306"/>
      <c r="G30" s="306"/>
      <c r="H30" s="306"/>
      <c r="I30" s="338"/>
      <c r="J30" s="338"/>
      <c r="K30" s="76" t="s">
        <v>32</v>
      </c>
      <c r="L30" s="77" t="s">
        <v>33</v>
      </c>
      <c r="M30" s="77" t="s">
        <v>28</v>
      </c>
      <c r="N30" s="76" t="s">
        <v>76</v>
      </c>
      <c r="O30" s="78" t="s">
        <v>70</v>
      </c>
      <c r="P30" s="79">
        <v>20.32</v>
      </c>
      <c r="Q30" s="91"/>
      <c r="R30" s="79"/>
      <c r="S30" s="79"/>
      <c r="T30" s="76"/>
      <c r="U30" s="76"/>
      <c r="V30" s="253"/>
      <c r="W30" s="90"/>
    </row>
    <row r="31" spans="1:23" s="8" customFormat="1" ht="25" customHeight="1" x14ac:dyDescent="0.25">
      <c r="A31" s="219"/>
      <c r="B31" s="243"/>
      <c r="C31" s="243"/>
      <c r="D31" s="282"/>
      <c r="E31" s="306"/>
      <c r="F31" s="306"/>
      <c r="G31" s="306"/>
      <c r="H31" s="306"/>
      <c r="I31" s="338"/>
      <c r="J31" s="338"/>
      <c r="K31" s="76" t="s">
        <v>32</v>
      </c>
      <c r="L31" s="77" t="s">
        <v>33</v>
      </c>
      <c r="M31" s="77" t="s">
        <v>28</v>
      </c>
      <c r="N31" s="76" t="s">
        <v>77</v>
      </c>
      <c r="O31" s="78" t="s">
        <v>70</v>
      </c>
      <c r="P31" s="79">
        <v>48.91</v>
      </c>
      <c r="Q31" s="91"/>
      <c r="R31" s="79"/>
      <c r="S31" s="79"/>
      <c r="T31" s="76"/>
      <c r="U31" s="76"/>
      <c r="V31" s="253"/>
      <c r="W31" s="90"/>
    </row>
    <row r="32" spans="1:23" s="8" customFormat="1" ht="25" customHeight="1" x14ac:dyDescent="0.25">
      <c r="A32" s="219"/>
      <c r="B32" s="243"/>
      <c r="C32" s="243"/>
      <c r="D32" s="282"/>
      <c r="E32" s="306"/>
      <c r="F32" s="306"/>
      <c r="G32" s="306"/>
      <c r="H32" s="306"/>
      <c r="I32" s="338"/>
      <c r="J32" s="338"/>
      <c r="K32" s="76" t="s">
        <v>32</v>
      </c>
      <c r="L32" s="77" t="s">
        <v>33</v>
      </c>
      <c r="M32" s="77" t="s">
        <v>28</v>
      </c>
      <c r="N32" s="76" t="s">
        <v>78</v>
      </c>
      <c r="O32" s="78" t="s">
        <v>70</v>
      </c>
      <c r="P32" s="79">
        <v>24.74</v>
      </c>
      <c r="Q32" s="91"/>
      <c r="R32" s="79"/>
      <c r="S32" s="79"/>
      <c r="T32" s="76"/>
      <c r="U32" s="76"/>
      <c r="V32" s="253"/>
      <c r="W32" s="90"/>
    </row>
    <row r="33" spans="1:23" s="8" customFormat="1" ht="25" customHeight="1" x14ac:dyDescent="0.25">
      <c r="A33" s="219"/>
      <c r="B33" s="243"/>
      <c r="C33" s="243"/>
      <c r="D33" s="282"/>
      <c r="E33" s="306"/>
      <c r="F33" s="306"/>
      <c r="G33" s="306"/>
      <c r="H33" s="306"/>
      <c r="I33" s="338"/>
      <c r="J33" s="338"/>
      <c r="K33" s="76" t="s">
        <v>32</v>
      </c>
      <c r="L33" s="77" t="s">
        <v>33</v>
      </c>
      <c r="M33" s="77" t="s">
        <v>28</v>
      </c>
      <c r="N33" s="76" t="s">
        <v>79</v>
      </c>
      <c r="O33" s="78" t="s">
        <v>70</v>
      </c>
      <c r="P33" s="79">
        <v>398.51</v>
      </c>
      <c r="Q33" s="91"/>
      <c r="R33" s="79"/>
      <c r="S33" s="79"/>
      <c r="T33" s="76"/>
      <c r="U33" s="76"/>
      <c r="V33" s="253"/>
      <c r="W33" s="90"/>
    </row>
    <row r="34" spans="1:23" s="8" customFormat="1" ht="25" customHeight="1" x14ac:dyDescent="0.25">
      <c r="A34" s="219"/>
      <c r="B34" s="243"/>
      <c r="C34" s="243"/>
      <c r="D34" s="282"/>
      <c r="E34" s="306"/>
      <c r="F34" s="306"/>
      <c r="G34" s="306"/>
      <c r="H34" s="306"/>
      <c r="I34" s="338"/>
      <c r="J34" s="338"/>
      <c r="K34" s="76" t="s">
        <v>32</v>
      </c>
      <c r="L34" s="77" t="s">
        <v>33</v>
      </c>
      <c r="M34" s="77" t="s">
        <v>28</v>
      </c>
      <c r="N34" s="76" t="s">
        <v>80</v>
      </c>
      <c r="O34" s="78" t="s">
        <v>70</v>
      </c>
      <c r="P34" s="79">
        <v>5897.77</v>
      </c>
      <c r="Q34" s="91"/>
      <c r="R34" s="79"/>
      <c r="S34" s="79"/>
      <c r="T34" s="76"/>
      <c r="U34" s="76"/>
      <c r="V34" s="253"/>
      <c r="W34" s="90"/>
    </row>
    <row r="35" spans="1:23" s="8" customFormat="1" ht="25" customHeight="1" x14ac:dyDescent="0.25">
      <c r="A35" s="219"/>
      <c r="B35" s="243"/>
      <c r="C35" s="243"/>
      <c r="D35" s="282"/>
      <c r="E35" s="306"/>
      <c r="F35" s="306"/>
      <c r="G35" s="306"/>
      <c r="H35" s="306"/>
      <c r="I35" s="338"/>
      <c r="J35" s="338"/>
      <c r="K35" s="76" t="s">
        <v>32</v>
      </c>
      <c r="L35" s="77" t="s">
        <v>33</v>
      </c>
      <c r="M35" s="77" t="s">
        <v>28</v>
      </c>
      <c r="N35" s="76" t="s">
        <v>81</v>
      </c>
      <c r="O35" s="78" t="s">
        <v>70</v>
      </c>
      <c r="P35" s="79">
        <v>2188.7399999999998</v>
      </c>
      <c r="Q35" s="91"/>
      <c r="R35" s="79"/>
      <c r="S35" s="79"/>
      <c r="T35" s="76"/>
      <c r="U35" s="76"/>
      <c r="V35" s="253"/>
      <c r="W35" s="90"/>
    </row>
    <row r="36" spans="1:23" s="8" customFormat="1" ht="25" customHeight="1" x14ac:dyDescent="0.25">
      <c r="A36" s="220"/>
      <c r="B36" s="244"/>
      <c r="C36" s="244"/>
      <c r="D36" s="283"/>
      <c r="E36" s="307"/>
      <c r="F36" s="307"/>
      <c r="G36" s="307"/>
      <c r="H36" s="307"/>
      <c r="I36" s="339"/>
      <c r="J36" s="339"/>
      <c r="K36" s="76" t="s">
        <v>32</v>
      </c>
      <c r="L36" s="77" t="s">
        <v>33</v>
      </c>
      <c r="M36" s="77" t="s">
        <v>28</v>
      </c>
      <c r="N36" s="76" t="s">
        <v>82</v>
      </c>
      <c r="O36" s="78" t="s">
        <v>70</v>
      </c>
      <c r="P36" s="79">
        <v>2666.77</v>
      </c>
      <c r="Q36" s="92"/>
      <c r="R36" s="79"/>
      <c r="S36" s="79"/>
      <c r="T36" s="76"/>
      <c r="U36" s="76"/>
      <c r="V36" s="253"/>
      <c r="W36" s="90"/>
    </row>
    <row r="37" spans="1:23" s="5" customFormat="1" ht="21" customHeight="1" x14ac:dyDescent="0.25">
      <c r="A37" s="209">
        <v>9</v>
      </c>
      <c r="B37" s="212" t="s">
        <v>83</v>
      </c>
      <c r="C37" s="209" t="s">
        <v>84</v>
      </c>
      <c r="D37" s="275">
        <v>43333</v>
      </c>
      <c r="E37" s="298">
        <v>3883.1161689999999</v>
      </c>
      <c r="F37" s="302">
        <v>1062.1265410000001</v>
      </c>
      <c r="G37" s="302">
        <v>0</v>
      </c>
      <c r="H37" s="298">
        <v>4945.2427100000004</v>
      </c>
      <c r="I37" s="209" t="s">
        <v>30</v>
      </c>
      <c r="J37" s="209" t="s">
        <v>85</v>
      </c>
      <c r="K37" s="47" t="s">
        <v>32</v>
      </c>
      <c r="L37" s="67" t="s">
        <v>33</v>
      </c>
      <c r="M37" s="67" t="s">
        <v>28</v>
      </c>
      <c r="N37" s="47" t="s">
        <v>86</v>
      </c>
      <c r="O37" s="68" t="s">
        <v>45</v>
      </c>
      <c r="P37" s="69">
        <v>884.61</v>
      </c>
      <c r="Q37" s="83"/>
      <c r="R37" s="72"/>
      <c r="S37" s="72"/>
      <c r="T37" s="47"/>
      <c r="U37" s="47"/>
      <c r="V37" s="230" t="s">
        <v>37</v>
      </c>
      <c r="W37" s="86"/>
    </row>
    <row r="38" spans="1:23" s="5" customFormat="1" ht="21" customHeight="1" x14ac:dyDescent="0.25">
      <c r="A38" s="211"/>
      <c r="B38" s="213"/>
      <c r="C38" s="211"/>
      <c r="D38" s="277"/>
      <c r="E38" s="300"/>
      <c r="F38" s="303"/>
      <c r="G38" s="303"/>
      <c r="H38" s="300"/>
      <c r="I38" s="211"/>
      <c r="J38" s="211"/>
      <c r="K38" s="47" t="s">
        <v>32</v>
      </c>
      <c r="L38" s="67" t="s">
        <v>33</v>
      </c>
      <c r="M38" s="67" t="s">
        <v>28</v>
      </c>
      <c r="N38" s="47" t="s">
        <v>87</v>
      </c>
      <c r="O38" s="68" t="s">
        <v>45</v>
      </c>
      <c r="P38" s="69">
        <v>407.89</v>
      </c>
      <c r="Q38" s="83"/>
      <c r="R38" s="72"/>
      <c r="S38" s="72"/>
      <c r="T38" s="47"/>
      <c r="U38" s="47"/>
      <c r="V38" s="230"/>
      <c r="W38" s="86"/>
    </row>
    <row r="39" spans="1:23" s="5" customFormat="1" ht="21" customHeight="1" x14ac:dyDescent="0.25">
      <c r="A39" s="211"/>
      <c r="B39" s="213"/>
      <c r="C39" s="211"/>
      <c r="D39" s="277"/>
      <c r="E39" s="300"/>
      <c r="F39" s="303"/>
      <c r="G39" s="303"/>
      <c r="H39" s="300"/>
      <c r="I39" s="211"/>
      <c r="J39" s="211"/>
      <c r="K39" s="47" t="s">
        <v>32</v>
      </c>
      <c r="L39" s="67" t="s">
        <v>33</v>
      </c>
      <c r="M39" s="67" t="s">
        <v>28</v>
      </c>
      <c r="N39" s="47" t="s">
        <v>88</v>
      </c>
      <c r="O39" s="68" t="s">
        <v>45</v>
      </c>
      <c r="P39" s="69">
        <v>2650.87</v>
      </c>
      <c r="Q39" s="83"/>
      <c r="R39" s="72"/>
      <c r="S39" s="72"/>
      <c r="T39" s="47"/>
      <c r="U39" s="47"/>
      <c r="V39" s="230"/>
      <c r="W39" s="86"/>
    </row>
    <row r="40" spans="1:23" s="4" customFormat="1" ht="21" customHeight="1" x14ac:dyDescent="0.25">
      <c r="A40" s="211"/>
      <c r="B40" s="213"/>
      <c r="C40" s="211"/>
      <c r="D40" s="277"/>
      <c r="E40" s="300"/>
      <c r="F40" s="303"/>
      <c r="G40" s="303"/>
      <c r="H40" s="300"/>
      <c r="I40" s="211"/>
      <c r="J40" s="211"/>
      <c r="K40" s="47" t="s">
        <v>32</v>
      </c>
      <c r="L40" s="67" t="s">
        <v>33</v>
      </c>
      <c r="M40" s="67" t="s">
        <v>28</v>
      </c>
      <c r="N40" s="47" t="s">
        <v>40</v>
      </c>
      <c r="O40" s="68" t="s">
        <v>45</v>
      </c>
      <c r="P40" s="69">
        <v>333.34</v>
      </c>
      <c r="Q40" s="83"/>
      <c r="R40" s="72"/>
      <c r="S40" s="72"/>
      <c r="T40" s="47"/>
      <c r="U40" s="47"/>
      <c r="V40" s="230"/>
      <c r="W40" s="85"/>
    </row>
    <row r="41" spans="1:23" s="4" customFormat="1" ht="21" customHeight="1" x14ac:dyDescent="0.25">
      <c r="A41" s="211"/>
      <c r="B41" s="213"/>
      <c r="C41" s="211"/>
      <c r="D41" s="277"/>
      <c r="E41" s="300"/>
      <c r="F41" s="303"/>
      <c r="G41" s="303"/>
      <c r="H41" s="300"/>
      <c r="I41" s="211"/>
      <c r="J41" s="211"/>
      <c r="K41" s="47" t="s">
        <v>32</v>
      </c>
      <c r="L41" s="67" t="s">
        <v>33</v>
      </c>
      <c r="M41" s="67" t="s">
        <v>89</v>
      </c>
      <c r="N41" s="47" t="s">
        <v>90</v>
      </c>
      <c r="O41" s="68" t="s">
        <v>45</v>
      </c>
      <c r="P41" s="69">
        <v>0</v>
      </c>
      <c r="Q41" s="83"/>
      <c r="R41" s="72"/>
      <c r="S41" s="72"/>
      <c r="T41" s="47"/>
      <c r="U41" s="47"/>
      <c r="V41" s="230"/>
      <c r="W41" s="85"/>
    </row>
    <row r="42" spans="1:23" s="4" customFormat="1" ht="21" customHeight="1" x14ac:dyDescent="0.25">
      <c r="A42" s="211"/>
      <c r="B42" s="213"/>
      <c r="C42" s="211"/>
      <c r="D42" s="277"/>
      <c r="E42" s="300"/>
      <c r="F42" s="303"/>
      <c r="G42" s="303"/>
      <c r="H42" s="300"/>
      <c r="I42" s="211"/>
      <c r="J42" s="211"/>
      <c r="K42" s="47" t="s">
        <v>32</v>
      </c>
      <c r="L42" s="67" t="s">
        <v>33</v>
      </c>
      <c r="M42" s="67" t="s">
        <v>89</v>
      </c>
      <c r="N42" s="47" t="s">
        <v>90</v>
      </c>
      <c r="O42" s="68" t="s">
        <v>45</v>
      </c>
      <c r="P42" s="69">
        <v>37.700000000000003</v>
      </c>
      <c r="Q42" s="83"/>
      <c r="R42" s="72"/>
      <c r="S42" s="72"/>
      <c r="T42" s="47"/>
      <c r="U42" s="47"/>
      <c r="V42" s="230"/>
      <c r="W42" s="85"/>
    </row>
    <row r="43" spans="1:23" s="4" customFormat="1" ht="21" customHeight="1" x14ac:dyDescent="0.25">
      <c r="A43" s="211"/>
      <c r="B43" s="213"/>
      <c r="C43" s="211"/>
      <c r="D43" s="277"/>
      <c r="E43" s="300"/>
      <c r="F43" s="303"/>
      <c r="G43" s="303"/>
      <c r="H43" s="300"/>
      <c r="I43" s="211"/>
      <c r="J43" s="211"/>
      <c r="K43" s="47" t="s">
        <v>32</v>
      </c>
      <c r="L43" s="67" t="s">
        <v>33</v>
      </c>
      <c r="M43" s="67" t="s">
        <v>89</v>
      </c>
      <c r="N43" s="47" t="s">
        <v>90</v>
      </c>
      <c r="O43" s="68" t="s">
        <v>45</v>
      </c>
      <c r="P43" s="69">
        <v>182.33</v>
      </c>
      <c r="Q43" s="83"/>
      <c r="R43" s="72"/>
      <c r="S43" s="72"/>
      <c r="T43" s="47"/>
      <c r="U43" s="47"/>
      <c r="V43" s="230"/>
      <c r="W43" s="85"/>
    </row>
    <row r="44" spans="1:23" s="4" customFormat="1" ht="21" customHeight="1" x14ac:dyDescent="0.25">
      <c r="A44" s="211"/>
      <c r="B44" s="213"/>
      <c r="C44" s="211"/>
      <c r="D44" s="277"/>
      <c r="E44" s="300"/>
      <c r="F44" s="303"/>
      <c r="G44" s="303"/>
      <c r="H44" s="300"/>
      <c r="I44" s="211"/>
      <c r="J44" s="211"/>
      <c r="K44" s="47" t="s">
        <v>32</v>
      </c>
      <c r="L44" s="67" t="s">
        <v>33</v>
      </c>
      <c r="M44" s="67" t="s">
        <v>28</v>
      </c>
      <c r="N44" s="47" t="s">
        <v>91</v>
      </c>
      <c r="O44" s="68" t="s">
        <v>66</v>
      </c>
      <c r="P44" s="69">
        <v>811.22</v>
      </c>
      <c r="Q44" s="83"/>
      <c r="R44" s="72"/>
      <c r="S44" s="72"/>
      <c r="T44" s="47"/>
      <c r="U44" s="47"/>
      <c r="V44" s="230"/>
      <c r="W44" s="85"/>
    </row>
    <row r="45" spans="1:23" s="4" customFormat="1" ht="21" customHeight="1" x14ac:dyDescent="0.25">
      <c r="A45" s="211"/>
      <c r="B45" s="213"/>
      <c r="C45" s="211"/>
      <c r="D45" s="277"/>
      <c r="E45" s="300"/>
      <c r="F45" s="303"/>
      <c r="G45" s="303"/>
      <c r="H45" s="300"/>
      <c r="I45" s="211"/>
      <c r="J45" s="211"/>
      <c r="K45" s="47" t="s">
        <v>32</v>
      </c>
      <c r="L45" s="67" t="s">
        <v>33</v>
      </c>
      <c r="M45" s="67" t="s">
        <v>28</v>
      </c>
      <c r="N45" s="47" t="s">
        <v>92</v>
      </c>
      <c r="O45" s="68" t="s">
        <v>66</v>
      </c>
      <c r="P45" s="69">
        <v>1653.37</v>
      </c>
      <c r="Q45" s="83"/>
      <c r="R45" s="72"/>
      <c r="S45" s="72"/>
      <c r="T45" s="47"/>
      <c r="U45" s="47"/>
      <c r="V45" s="230"/>
      <c r="W45" s="85"/>
    </row>
    <row r="46" spans="1:23" s="4" customFormat="1" ht="21" customHeight="1" x14ac:dyDescent="0.25">
      <c r="A46" s="211"/>
      <c r="B46" s="213"/>
      <c r="C46" s="211"/>
      <c r="D46" s="277"/>
      <c r="E46" s="300"/>
      <c r="F46" s="303"/>
      <c r="G46" s="303"/>
      <c r="H46" s="300"/>
      <c r="I46" s="211"/>
      <c r="J46" s="211"/>
      <c r="K46" s="47" t="s">
        <v>32</v>
      </c>
      <c r="L46" s="67" t="s">
        <v>33</v>
      </c>
      <c r="M46" s="67" t="s">
        <v>28</v>
      </c>
      <c r="N46" s="47" t="s">
        <v>93</v>
      </c>
      <c r="O46" s="68" t="s">
        <v>66</v>
      </c>
      <c r="P46" s="69">
        <v>1388.56</v>
      </c>
      <c r="Q46" s="83"/>
      <c r="R46" s="72"/>
      <c r="S46" s="72"/>
      <c r="T46" s="47"/>
      <c r="U46" s="47"/>
      <c r="V46" s="230"/>
      <c r="W46" s="85"/>
    </row>
    <row r="47" spans="1:23" s="4" customFormat="1" ht="21" customHeight="1" x14ac:dyDescent="0.25">
      <c r="A47" s="210"/>
      <c r="B47" s="214"/>
      <c r="C47" s="210"/>
      <c r="D47" s="276"/>
      <c r="E47" s="299"/>
      <c r="F47" s="304"/>
      <c r="G47" s="304"/>
      <c r="H47" s="299"/>
      <c r="I47" s="210"/>
      <c r="J47" s="210"/>
      <c r="K47" s="47" t="s">
        <v>32</v>
      </c>
      <c r="L47" s="67" t="s">
        <v>33</v>
      </c>
      <c r="M47" s="67" t="s">
        <v>28</v>
      </c>
      <c r="N47" s="47" t="s">
        <v>93</v>
      </c>
      <c r="O47" s="68" t="s">
        <v>66</v>
      </c>
      <c r="P47" s="69">
        <v>1198.1199999999999</v>
      </c>
      <c r="Q47" s="83"/>
      <c r="R47" s="72"/>
      <c r="S47" s="72"/>
      <c r="T47" s="47"/>
      <c r="U47" s="47"/>
      <c r="V47" s="230"/>
      <c r="W47" s="85"/>
    </row>
    <row r="48" spans="1:23" ht="32.15" customHeight="1" x14ac:dyDescent="0.25">
      <c r="A48" s="221">
        <v>10</v>
      </c>
      <c r="B48" s="212" t="s">
        <v>94</v>
      </c>
      <c r="C48" s="255" t="s">
        <v>95</v>
      </c>
      <c r="D48" s="275">
        <v>43272</v>
      </c>
      <c r="E48" s="308">
        <v>12782.59</v>
      </c>
      <c r="F48" s="308">
        <v>1550.83</v>
      </c>
      <c r="G48" s="308">
        <v>79.14</v>
      </c>
      <c r="H48" s="308">
        <v>14412.56</v>
      </c>
      <c r="I48" s="221" t="s">
        <v>30</v>
      </c>
      <c r="J48" s="221" t="s">
        <v>96</v>
      </c>
      <c r="K48" s="47" t="s">
        <v>32</v>
      </c>
      <c r="L48" s="67" t="s">
        <v>33</v>
      </c>
      <c r="M48" s="67" t="s">
        <v>94</v>
      </c>
      <c r="N48" s="47" t="s">
        <v>97</v>
      </c>
      <c r="O48" s="68" t="s">
        <v>63</v>
      </c>
      <c r="P48" s="69">
        <v>5294.64</v>
      </c>
      <c r="Q48" s="83"/>
      <c r="R48" s="72"/>
      <c r="S48" s="72"/>
      <c r="T48" s="47"/>
      <c r="U48" s="47"/>
      <c r="V48" s="212" t="s">
        <v>98</v>
      </c>
      <c r="W48" s="11"/>
    </row>
    <row r="49" spans="1:23" s="3" customFormat="1" ht="32.15" customHeight="1" x14ac:dyDescent="0.25">
      <c r="A49" s="222"/>
      <c r="B49" s="213"/>
      <c r="C49" s="256"/>
      <c r="D49" s="277"/>
      <c r="E49" s="309"/>
      <c r="F49" s="309"/>
      <c r="G49" s="309"/>
      <c r="H49" s="309"/>
      <c r="I49" s="222"/>
      <c r="J49" s="222"/>
      <c r="K49" s="47" t="s">
        <v>4</v>
      </c>
      <c r="L49" s="67" t="s">
        <v>33</v>
      </c>
      <c r="M49" s="67" t="s">
        <v>94</v>
      </c>
      <c r="N49" s="47" t="s">
        <v>99</v>
      </c>
      <c r="O49" s="68" t="s">
        <v>59</v>
      </c>
      <c r="P49" s="69">
        <v>28716</v>
      </c>
      <c r="Q49" s="83"/>
      <c r="R49" s="72" t="s">
        <v>100</v>
      </c>
      <c r="S49" s="72">
        <v>28716</v>
      </c>
      <c r="T49" s="47"/>
      <c r="U49" s="47"/>
      <c r="V49" s="213"/>
      <c r="W49" s="84"/>
    </row>
    <row r="50" spans="1:23" s="3" customFormat="1" ht="32.15" customHeight="1" x14ac:dyDescent="0.25">
      <c r="A50" s="222"/>
      <c r="B50" s="213"/>
      <c r="C50" s="256"/>
      <c r="D50" s="277"/>
      <c r="E50" s="309"/>
      <c r="F50" s="309"/>
      <c r="G50" s="309"/>
      <c r="H50" s="309"/>
      <c r="I50" s="222"/>
      <c r="J50" s="222"/>
      <c r="K50" s="47" t="s">
        <v>4</v>
      </c>
      <c r="L50" s="67" t="s">
        <v>33</v>
      </c>
      <c r="M50" s="67" t="s">
        <v>94</v>
      </c>
      <c r="N50" s="212" t="s">
        <v>101</v>
      </c>
      <c r="O50" s="68" t="s">
        <v>59</v>
      </c>
      <c r="P50" s="69">
        <v>48932.6</v>
      </c>
      <c r="Q50" s="83"/>
      <c r="R50" s="72" t="s">
        <v>102</v>
      </c>
      <c r="S50" s="72">
        <v>48932.6</v>
      </c>
      <c r="T50" s="47"/>
      <c r="U50" s="47"/>
      <c r="V50" s="213"/>
      <c r="W50" s="84"/>
    </row>
    <row r="51" spans="1:23" s="3" customFormat="1" ht="32.15" customHeight="1" x14ac:dyDescent="0.25">
      <c r="A51" s="222"/>
      <c r="B51" s="213"/>
      <c r="C51" s="256"/>
      <c r="D51" s="277"/>
      <c r="E51" s="309"/>
      <c r="F51" s="309"/>
      <c r="G51" s="309"/>
      <c r="H51" s="309"/>
      <c r="I51" s="222"/>
      <c r="J51" s="222"/>
      <c r="K51" s="47" t="s">
        <v>32</v>
      </c>
      <c r="L51" s="67" t="s">
        <v>33</v>
      </c>
      <c r="M51" s="67" t="s">
        <v>94</v>
      </c>
      <c r="N51" s="213"/>
      <c r="O51" s="68" t="s">
        <v>59</v>
      </c>
      <c r="P51" s="69">
        <v>28716</v>
      </c>
      <c r="Q51" s="83"/>
      <c r="R51" s="72"/>
      <c r="S51" s="72"/>
      <c r="T51" s="47"/>
      <c r="U51" s="47"/>
      <c r="V51" s="213"/>
      <c r="W51" s="84"/>
    </row>
    <row r="52" spans="1:23" s="3" customFormat="1" ht="32.15" customHeight="1" x14ac:dyDescent="0.25">
      <c r="A52" s="223"/>
      <c r="B52" s="214"/>
      <c r="C52" s="257"/>
      <c r="D52" s="276"/>
      <c r="E52" s="310"/>
      <c r="F52" s="310"/>
      <c r="G52" s="310"/>
      <c r="H52" s="310"/>
      <c r="I52" s="223"/>
      <c r="J52" s="223"/>
      <c r="K52" s="47" t="s">
        <v>32</v>
      </c>
      <c r="L52" s="67" t="s">
        <v>33</v>
      </c>
      <c r="M52" s="67" t="s">
        <v>94</v>
      </c>
      <c r="N52" s="214"/>
      <c r="O52" s="68" t="s">
        <v>59</v>
      </c>
      <c r="P52" s="69">
        <v>48932.6</v>
      </c>
      <c r="Q52" s="83"/>
      <c r="R52" s="72"/>
      <c r="S52" s="72"/>
      <c r="T52" s="47"/>
      <c r="U52" s="47"/>
      <c r="V52" s="214"/>
      <c r="W52" s="84"/>
    </row>
    <row r="53" spans="1:23" s="9" customFormat="1" ht="27" customHeight="1" x14ac:dyDescent="0.25">
      <c r="A53" s="224">
        <v>11</v>
      </c>
      <c r="B53" s="212" t="s">
        <v>94</v>
      </c>
      <c r="C53" s="209" t="s">
        <v>103</v>
      </c>
      <c r="D53" s="275">
        <v>43315</v>
      </c>
      <c r="E53" s="311">
        <v>1499.8487720000001</v>
      </c>
      <c r="F53" s="340">
        <v>258.48815300000001</v>
      </c>
      <c r="G53" s="302">
        <v>12.07</v>
      </c>
      <c r="H53" s="298">
        <v>1770.41</v>
      </c>
      <c r="I53" s="209" t="s">
        <v>30</v>
      </c>
      <c r="J53" s="264" t="s">
        <v>104</v>
      </c>
      <c r="K53" s="47" t="s">
        <v>32</v>
      </c>
      <c r="L53" s="67" t="s">
        <v>33</v>
      </c>
      <c r="M53" s="67" t="s">
        <v>94</v>
      </c>
      <c r="N53" s="47" t="s">
        <v>105</v>
      </c>
      <c r="O53" s="68" t="s">
        <v>106</v>
      </c>
      <c r="P53" s="69">
        <v>495.66</v>
      </c>
      <c r="Q53" s="83"/>
      <c r="R53" s="72"/>
      <c r="S53" s="72"/>
      <c r="T53" s="47" t="s">
        <v>107</v>
      </c>
      <c r="U53" s="47"/>
      <c r="V53" s="416" t="s">
        <v>108</v>
      </c>
      <c r="W53" s="94"/>
    </row>
    <row r="54" spans="1:23" s="9" customFormat="1" ht="25" customHeight="1" x14ac:dyDescent="0.25">
      <c r="A54" s="225"/>
      <c r="B54" s="213"/>
      <c r="C54" s="211"/>
      <c r="D54" s="277"/>
      <c r="E54" s="312"/>
      <c r="F54" s="341"/>
      <c r="G54" s="303"/>
      <c r="H54" s="300"/>
      <c r="I54" s="211"/>
      <c r="J54" s="265"/>
      <c r="K54" s="47" t="s">
        <v>32</v>
      </c>
      <c r="L54" s="67" t="s">
        <v>33</v>
      </c>
      <c r="M54" s="67" t="s">
        <v>94</v>
      </c>
      <c r="N54" s="47" t="s">
        <v>105</v>
      </c>
      <c r="O54" s="68" t="s">
        <v>106</v>
      </c>
      <c r="P54" s="69">
        <v>967.64</v>
      </c>
      <c r="Q54" s="83"/>
      <c r="R54" s="72"/>
      <c r="S54" s="72"/>
      <c r="T54" s="47"/>
      <c r="U54" s="47"/>
      <c r="V54" s="416"/>
      <c r="W54" s="94"/>
    </row>
    <row r="55" spans="1:23" s="9" customFormat="1" ht="25" customHeight="1" x14ac:dyDescent="0.25">
      <c r="A55" s="225"/>
      <c r="B55" s="213"/>
      <c r="C55" s="211"/>
      <c r="D55" s="277"/>
      <c r="E55" s="312"/>
      <c r="F55" s="341"/>
      <c r="G55" s="303"/>
      <c r="H55" s="300"/>
      <c r="I55" s="211"/>
      <c r="J55" s="265"/>
      <c r="K55" s="47" t="s">
        <v>32</v>
      </c>
      <c r="L55" s="67" t="s">
        <v>33</v>
      </c>
      <c r="M55" s="67" t="s">
        <v>94</v>
      </c>
      <c r="N55" s="47" t="s">
        <v>109</v>
      </c>
      <c r="O55" s="68" t="s">
        <v>41</v>
      </c>
      <c r="P55" s="69">
        <v>247.1</v>
      </c>
      <c r="Q55" s="83"/>
      <c r="R55" s="72"/>
      <c r="S55" s="72"/>
      <c r="T55" s="47"/>
      <c r="U55" s="47"/>
      <c r="V55" s="416"/>
      <c r="W55" s="94"/>
    </row>
    <row r="56" spans="1:23" s="9" customFormat="1" ht="25" customHeight="1" x14ac:dyDescent="0.25">
      <c r="A56" s="225"/>
      <c r="B56" s="213"/>
      <c r="C56" s="211"/>
      <c r="D56" s="277"/>
      <c r="E56" s="312"/>
      <c r="F56" s="341"/>
      <c r="G56" s="303"/>
      <c r="H56" s="300"/>
      <c r="I56" s="211"/>
      <c r="J56" s="265"/>
      <c r="K56" s="47" t="s">
        <v>32</v>
      </c>
      <c r="L56" s="67" t="s">
        <v>33</v>
      </c>
      <c r="M56" s="67" t="s">
        <v>94</v>
      </c>
      <c r="N56" s="47" t="s">
        <v>110</v>
      </c>
      <c r="O56" s="68" t="s">
        <v>41</v>
      </c>
      <c r="P56" s="69">
        <v>215.05</v>
      </c>
      <c r="Q56" s="83"/>
      <c r="R56" s="72"/>
      <c r="S56" s="72"/>
      <c r="T56" s="47"/>
      <c r="U56" s="47"/>
      <c r="V56" s="416"/>
      <c r="W56" s="94"/>
    </row>
    <row r="57" spans="1:23" s="9" customFormat="1" ht="25" customHeight="1" x14ac:dyDescent="0.25">
      <c r="A57" s="226"/>
      <c r="B57" s="214"/>
      <c r="C57" s="210"/>
      <c r="D57" s="276"/>
      <c r="E57" s="313"/>
      <c r="F57" s="342"/>
      <c r="G57" s="304"/>
      <c r="H57" s="299"/>
      <c r="I57" s="210"/>
      <c r="J57" s="266"/>
      <c r="K57" s="47" t="s">
        <v>32</v>
      </c>
      <c r="L57" s="67" t="s">
        <v>33</v>
      </c>
      <c r="M57" s="67" t="s">
        <v>94</v>
      </c>
      <c r="N57" s="47" t="s">
        <v>111</v>
      </c>
      <c r="O57" s="68" t="s">
        <v>66</v>
      </c>
      <c r="P57" s="69">
        <v>6570.77</v>
      </c>
      <c r="Q57" s="83"/>
      <c r="R57" s="72"/>
      <c r="S57" s="72"/>
      <c r="T57" s="47"/>
      <c r="U57" s="47"/>
      <c r="V57" s="416"/>
      <c r="W57" s="94"/>
    </row>
    <row r="58" spans="1:23" s="6" customFormat="1" ht="26.5" customHeight="1" x14ac:dyDescent="0.25">
      <c r="A58" s="227">
        <v>12</v>
      </c>
      <c r="B58" s="212" t="s">
        <v>94</v>
      </c>
      <c r="C58" s="209" t="s">
        <v>112</v>
      </c>
      <c r="D58" s="275">
        <v>43190</v>
      </c>
      <c r="E58" s="298">
        <v>1634.8</v>
      </c>
      <c r="F58" s="298">
        <v>141.35</v>
      </c>
      <c r="G58" s="298">
        <v>90.14</v>
      </c>
      <c r="H58" s="298">
        <v>1866.29</v>
      </c>
      <c r="I58" s="209" t="s">
        <v>30</v>
      </c>
      <c r="J58" s="209" t="s">
        <v>113</v>
      </c>
      <c r="K58" s="47" t="s">
        <v>32</v>
      </c>
      <c r="L58" s="67" t="s">
        <v>33</v>
      </c>
      <c r="M58" s="67" t="s">
        <v>94</v>
      </c>
      <c r="N58" s="47" t="s">
        <v>114</v>
      </c>
      <c r="O58" s="68" t="s">
        <v>45</v>
      </c>
      <c r="P58" s="69">
        <v>649.05999999999995</v>
      </c>
      <c r="Q58" s="83"/>
      <c r="R58" s="72"/>
      <c r="S58" s="72"/>
      <c r="T58" s="47"/>
      <c r="U58" s="47"/>
      <c r="V58" s="230" t="s">
        <v>51</v>
      </c>
      <c r="W58" s="87"/>
    </row>
    <row r="59" spans="1:23" s="6" customFormat="1" ht="25" customHeight="1" x14ac:dyDescent="0.25">
      <c r="A59" s="228"/>
      <c r="B59" s="213"/>
      <c r="C59" s="211"/>
      <c r="D59" s="277"/>
      <c r="E59" s="300"/>
      <c r="F59" s="300"/>
      <c r="G59" s="300"/>
      <c r="H59" s="300"/>
      <c r="I59" s="211"/>
      <c r="J59" s="211"/>
      <c r="K59" s="47" t="s">
        <v>32</v>
      </c>
      <c r="L59" s="67" t="s">
        <v>33</v>
      </c>
      <c r="M59" s="67" t="s">
        <v>94</v>
      </c>
      <c r="N59" s="47" t="s">
        <v>115</v>
      </c>
      <c r="O59" s="68" t="s">
        <v>45</v>
      </c>
      <c r="P59" s="69">
        <v>189.69</v>
      </c>
      <c r="Q59" s="83"/>
      <c r="R59" s="72"/>
      <c r="S59" s="72"/>
      <c r="T59" s="47"/>
      <c r="U59" s="47"/>
      <c r="V59" s="230"/>
      <c r="W59" s="87"/>
    </row>
    <row r="60" spans="1:23" s="6" customFormat="1" ht="25" customHeight="1" x14ac:dyDescent="0.25">
      <c r="A60" s="229"/>
      <c r="B60" s="214"/>
      <c r="C60" s="210"/>
      <c r="D60" s="276"/>
      <c r="E60" s="299"/>
      <c r="F60" s="299"/>
      <c r="G60" s="299"/>
      <c r="H60" s="299"/>
      <c r="I60" s="210"/>
      <c r="J60" s="210"/>
      <c r="K60" s="47" t="s">
        <v>32</v>
      </c>
      <c r="L60" s="67" t="s">
        <v>33</v>
      </c>
      <c r="M60" s="67" t="s">
        <v>94</v>
      </c>
      <c r="N60" s="47" t="s">
        <v>116</v>
      </c>
      <c r="O60" s="68" t="s">
        <v>45</v>
      </c>
      <c r="P60" s="69">
        <v>202.54</v>
      </c>
      <c r="Q60" s="83"/>
      <c r="R60" s="72"/>
      <c r="S60" s="72"/>
      <c r="T60" s="47"/>
      <c r="U60" s="47"/>
      <c r="V60" s="230"/>
      <c r="W60" s="87"/>
    </row>
    <row r="61" spans="1:23" s="6" customFormat="1" ht="25" customHeight="1" x14ac:dyDescent="0.25">
      <c r="A61" s="227">
        <v>13</v>
      </c>
      <c r="B61" s="212" t="s">
        <v>94</v>
      </c>
      <c r="C61" s="209" t="s">
        <v>117</v>
      </c>
      <c r="D61" s="275">
        <v>43190</v>
      </c>
      <c r="E61" s="298">
        <v>1582.05</v>
      </c>
      <c r="F61" s="298">
        <v>563.72</v>
      </c>
      <c r="G61" s="298">
        <v>84.14</v>
      </c>
      <c r="H61" s="298">
        <v>2229.91</v>
      </c>
      <c r="I61" s="209" t="s">
        <v>30</v>
      </c>
      <c r="J61" s="209" t="s">
        <v>118</v>
      </c>
      <c r="K61" s="47" t="s">
        <v>32</v>
      </c>
      <c r="L61" s="67" t="s">
        <v>33</v>
      </c>
      <c r="M61" s="67" t="s">
        <v>94</v>
      </c>
      <c r="N61" s="47" t="s">
        <v>119</v>
      </c>
      <c r="O61" s="68" t="s">
        <v>120</v>
      </c>
      <c r="P61" s="69">
        <v>7377.2</v>
      </c>
      <c r="Q61" s="83"/>
      <c r="R61" s="72"/>
      <c r="S61" s="72"/>
      <c r="T61" s="47" t="s">
        <v>50</v>
      </c>
      <c r="U61" s="47"/>
      <c r="V61" s="230"/>
      <c r="W61" s="87"/>
    </row>
    <row r="62" spans="1:23" s="6" customFormat="1" ht="25" customHeight="1" x14ac:dyDescent="0.25">
      <c r="A62" s="228"/>
      <c r="B62" s="213"/>
      <c r="C62" s="211"/>
      <c r="D62" s="277"/>
      <c r="E62" s="300"/>
      <c r="F62" s="300"/>
      <c r="G62" s="300"/>
      <c r="H62" s="300"/>
      <c r="I62" s="211"/>
      <c r="J62" s="211"/>
      <c r="K62" s="47" t="s">
        <v>32</v>
      </c>
      <c r="L62" s="67" t="s">
        <v>33</v>
      </c>
      <c r="M62" s="67" t="s">
        <v>94</v>
      </c>
      <c r="N62" s="212" t="s">
        <v>119</v>
      </c>
      <c r="O62" s="68" t="s">
        <v>70</v>
      </c>
      <c r="P62" s="69">
        <v>5662.1</v>
      </c>
      <c r="Q62" s="83"/>
      <c r="R62" s="72"/>
      <c r="S62" s="72"/>
      <c r="T62" s="47"/>
      <c r="U62" s="47"/>
      <c r="V62" s="230"/>
      <c r="W62" s="87"/>
    </row>
    <row r="63" spans="1:23" s="6" customFormat="1" ht="25" customHeight="1" x14ac:dyDescent="0.25">
      <c r="A63" s="229"/>
      <c r="B63" s="214"/>
      <c r="C63" s="210"/>
      <c r="D63" s="276"/>
      <c r="E63" s="299"/>
      <c r="F63" s="299"/>
      <c r="G63" s="299"/>
      <c r="H63" s="299"/>
      <c r="I63" s="210"/>
      <c r="J63" s="210"/>
      <c r="K63" s="47" t="s">
        <v>32</v>
      </c>
      <c r="L63" s="67" t="s">
        <v>33</v>
      </c>
      <c r="M63" s="67" t="s">
        <v>94</v>
      </c>
      <c r="N63" s="214"/>
      <c r="O63" s="68" t="s">
        <v>121</v>
      </c>
      <c r="P63" s="69" t="s">
        <v>121</v>
      </c>
      <c r="Q63" s="83"/>
      <c r="R63" s="72"/>
      <c r="S63" s="72"/>
      <c r="T63" s="47"/>
      <c r="U63" s="47"/>
      <c r="V63" s="230"/>
      <c r="W63" s="87"/>
    </row>
    <row r="64" spans="1:23" s="6" customFormat="1" ht="25" customHeight="1" x14ac:dyDescent="0.25">
      <c r="A64" s="227">
        <v>14</v>
      </c>
      <c r="B64" s="212" t="s">
        <v>94</v>
      </c>
      <c r="C64" s="209" t="s">
        <v>122</v>
      </c>
      <c r="D64" s="275">
        <v>43190</v>
      </c>
      <c r="E64" s="298">
        <v>1063</v>
      </c>
      <c r="F64" s="298">
        <v>163.37</v>
      </c>
      <c r="G64" s="348">
        <v>8.18</v>
      </c>
      <c r="H64" s="298">
        <v>1234.55</v>
      </c>
      <c r="I64" s="209" t="s">
        <v>30</v>
      </c>
      <c r="J64" s="209" t="s">
        <v>123</v>
      </c>
      <c r="K64" s="47" t="s">
        <v>32</v>
      </c>
      <c r="L64" s="67" t="s">
        <v>33</v>
      </c>
      <c r="M64" s="67" t="s">
        <v>94</v>
      </c>
      <c r="N64" s="47" t="s">
        <v>124</v>
      </c>
      <c r="O64" s="68" t="s">
        <v>45</v>
      </c>
      <c r="P64" s="69">
        <v>343.16</v>
      </c>
      <c r="Q64" s="83"/>
      <c r="R64" s="72"/>
      <c r="S64" s="72"/>
      <c r="T64" s="47"/>
      <c r="U64" s="47"/>
      <c r="V64" s="230"/>
      <c r="W64" s="87"/>
    </row>
    <row r="65" spans="1:23" s="6" customFormat="1" ht="25" customHeight="1" x14ac:dyDescent="0.25">
      <c r="A65" s="229"/>
      <c r="B65" s="214"/>
      <c r="C65" s="210"/>
      <c r="D65" s="276"/>
      <c r="E65" s="299"/>
      <c r="F65" s="299"/>
      <c r="G65" s="348"/>
      <c r="H65" s="299"/>
      <c r="I65" s="210"/>
      <c r="J65" s="210"/>
      <c r="K65" s="47" t="s">
        <v>32</v>
      </c>
      <c r="L65" s="67" t="s">
        <v>33</v>
      </c>
      <c r="M65" s="67" t="s">
        <v>94</v>
      </c>
      <c r="N65" s="47" t="s">
        <v>125</v>
      </c>
      <c r="O65" s="68" t="s">
        <v>66</v>
      </c>
      <c r="P65" s="69">
        <v>19</v>
      </c>
      <c r="Q65" s="83"/>
      <c r="R65" s="72"/>
      <c r="S65" s="72"/>
      <c r="T65" s="47"/>
      <c r="U65" s="47"/>
      <c r="V65" s="230"/>
      <c r="W65" s="87"/>
    </row>
    <row r="66" spans="1:23" s="7" customFormat="1" ht="77.25" customHeight="1" x14ac:dyDescent="0.25">
      <c r="A66" s="95">
        <v>15</v>
      </c>
      <c r="B66" s="47" t="s">
        <v>94</v>
      </c>
      <c r="C66" s="96" t="s">
        <v>126</v>
      </c>
      <c r="D66" s="97">
        <v>43160</v>
      </c>
      <c r="E66" s="98">
        <v>11507.856755999999</v>
      </c>
      <c r="F66" s="99">
        <v>292.66431</v>
      </c>
      <c r="G66" s="41"/>
      <c r="H66" s="98">
        <v>11800.521065999999</v>
      </c>
      <c r="I66" s="106" t="s">
        <v>30</v>
      </c>
      <c r="J66" s="106" t="s">
        <v>127</v>
      </c>
      <c r="K66" s="47" t="s">
        <v>4</v>
      </c>
      <c r="L66" s="67" t="s">
        <v>33</v>
      </c>
      <c r="M66" s="67" t="s">
        <v>94</v>
      </c>
      <c r="N66" s="47" t="s">
        <v>128</v>
      </c>
      <c r="O66" s="68" t="s">
        <v>129</v>
      </c>
      <c r="P66" s="72">
        <v>74606.009999999995</v>
      </c>
      <c r="Q66" s="83"/>
      <c r="R66" s="72" t="s">
        <v>130</v>
      </c>
      <c r="S66" s="72">
        <v>74606.009999999995</v>
      </c>
      <c r="T66" s="47" t="s">
        <v>64</v>
      </c>
      <c r="U66" s="47"/>
      <c r="V66" s="58" t="s">
        <v>65</v>
      </c>
      <c r="W66" s="88"/>
    </row>
    <row r="67" spans="1:23" ht="25" customHeight="1" x14ac:dyDescent="0.25">
      <c r="A67" s="35">
        <v>16</v>
      </c>
      <c r="B67" s="47" t="s">
        <v>94</v>
      </c>
      <c r="C67" s="100" t="s">
        <v>131</v>
      </c>
      <c r="D67" s="49">
        <v>43373</v>
      </c>
      <c r="E67" s="50">
        <v>1000</v>
      </c>
      <c r="F67" s="50">
        <v>36.270000000000003</v>
      </c>
      <c r="G67" s="101">
        <v>8.2560000000000002</v>
      </c>
      <c r="H67" s="101">
        <v>1044.5283899999999</v>
      </c>
      <c r="I67" s="48" t="s">
        <v>30</v>
      </c>
      <c r="J67" s="47" t="s">
        <v>132</v>
      </c>
      <c r="K67" s="47" t="s">
        <v>32</v>
      </c>
      <c r="L67" s="67" t="s">
        <v>33</v>
      </c>
      <c r="M67" s="67" t="s">
        <v>94</v>
      </c>
      <c r="N67" s="47" t="s">
        <v>133</v>
      </c>
      <c r="O67" s="68" t="s">
        <v>70</v>
      </c>
      <c r="P67" s="69">
        <v>5138.3999999999996</v>
      </c>
      <c r="Q67" s="83"/>
      <c r="R67" s="72"/>
      <c r="S67" s="72"/>
      <c r="T67" s="47"/>
      <c r="U67" s="47"/>
      <c r="V67" s="47" t="s">
        <v>134</v>
      </c>
      <c r="W67" s="11"/>
    </row>
    <row r="68" spans="1:23" s="10" customFormat="1" ht="63" customHeight="1" x14ac:dyDescent="0.25">
      <c r="A68" s="230">
        <v>17</v>
      </c>
      <c r="B68" s="246" t="s">
        <v>135</v>
      </c>
      <c r="C68" s="246" t="s">
        <v>136</v>
      </c>
      <c r="D68" s="284">
        <v>43343</v>
      </c>
      <c r="E68" s="314">
        <v>1900</v>
      </c>
      <c r="F68" s="314">
        <v>143.03</v>
      </c>
      <c r="G68" s="314">
        <v>7.94</v>
      </c>
      <c r="H68" s="314">
        <v>2050.9699999999998</v>
      </c>
      <c r="I68" s="246" t="s">
        <v>30</v>
      </c>
      <c r="J68" s="249" t="s">
        <v>137</v>
      </c>
      <c r="K68" s="375" t="s">
        <v>32</v>
      </c>
      <c r="L68" s="107" t="s">
        <v>33</v>
      </c>
      <c r="M68" s="68" t="s">
        <v>135</v>
      </c>
      <c r="N68" s="108" t="s">
        <v>138</v>
      </c>
      <c r="O68" s="109" t="s">
        <v>139</v>
      </c>
      <c r="P68" s="110">
        <v>1658.91</v>
      </c>
      <c r="Q68" s="113"/>
      <c r="R68" s="107"/>
      <c r="S68" s="107"/>
      <c r="T68" s="24"/>
      <c r="U68" s="24"/>
      <c r="V68" s="230" t="s">
        <v>140</v>
      </c>
    </row>
    <row r="69" spans="1:23" s="10" customFormat="1" ht="42.75" customHeight="1" x14ac:dyDescent="0.25">
      <c r="A69" s="230"/>
      <c r="B69" s="247"/>
      <c r="C69" s="247"/>
      <c r="D69" s="285"/>
      <c r="E69" s="315"/>
      <c r="F69" s="315"/>
      <c r="G69" s="315"/>
      <c r="H69" s="315"/>
      <c r="I69" s="247"/>
      <c r="J69" s="250"/>
      <c r="K69" s="376"/>
      <c r="L69" s="382" t="s">
        <v>33</v>
      </c>
      <c r="M69" s="385" t="s">
        <v>135</v>
      </c>
      <c r="N69" s="249" t="s">
        <v>141</v>
      </c>
      <c r="O69" s="391" t="s">
        <v>139</v>
      </c>
      <c r="P69" s="322">
        <v>1047.1500000000001</v>
      </c>
      <c r="Q69" s="113"/>
      <c r="R69" s="107"/>
      <c r="S69" s="107"/>
      <c r="T69" s="24"/>
      <c r="U69" s="24"/>
      <c r="V69" s="230"/>
    </row>
    <row r="70" spans="1:23" s="10" customFormat="1" ht="19.5" customHeight="1" x14ac:dyDescent="0.25">
      <c r="A70" s="230"/>
      <c r="B70" s="248"/>
      <c r="C70" s="248"/>
      <c r="D70" s="286"/>
      <c r="E70" s="316"/>
      <c r="F70" s="316"/>
      <c r="G70" s="316"/>
      <c r="H70" s="316"/>
      <c r="I70" s="248"/>
      <c r="J70" s="251"/>
      <c r="K70" s="377"/>
      <c r="L70" s="383"/>
      <c r="M70" s="386"/>
      <c r="N70" s="251"/>
      <c r="O70" s="392"/>
      <c r="P70" s="324"/>
      <c r="Q70" s="114"/>
      <c r="R70" s="111"/>
      <c r="S70" s="111"/>
      <c r="T70" s="24"/>
      <c r="U70" s="24"/>
      <c r="V70" s="230"/>
    </row>
    <row r="71" spans="1:23" s="3" customFormat="1" ht="32.15" customHeight="1" x14ac:dyDescent="0.25">
      <c r="A71" s="209">
        <v>18</v>
      </c>
      <c r="B71" s="212" t="s">
        <v>135</v>
      </c>
      <c r="C71" s="209" t="s">
        <v>142</v>
      </c>
      <c r="D71" s="275">
        <v>43372</v>
      </c>
      <c r="E71" s="298">
        <v>3000</v>
      </c>
      <c r="F71" s="298">
        <v>324.86</v>
      </c>
      <c r="G71" s="298">
        <v>19.440000000000001</v>
      </c>
      <c r="H71" s="298">
        <v>3344.3</v>
      </c>
      <c r="I71" s="209" t="s">
        <v>30</v>
      </c>
      <c r="J71" s="209" t="s">
        <v>143</v>
      </c>
      <c r="K71" s="47" t="s">
        <v>32</v>
      </c>
      <c r="L71" s="67" t="s">
        <v>33</v>
      </c>
      <c r="M71" s="67" t="s">
        <v>135</v>
      </c>
      <c r="N71" s="212" t="s">
        <v>144</v>
      </c>
      <c r="O71" s="68" t="s">
        <v>70</v>
      </c>
      <c r="P71" s="69">
        <v>1458.78</v>
      </c>
      <c r="Q71" s="83"/>
      <c r="R71" s="72"/>
      <c r="S71" s="72"/>
      <c r="T71" s="47" t="s">
        <v>145</v>
      </c>
      <c r="U71" s="47"/>
      <c r="V71" s="230" t="s">
        <v>98</v>
      </c>
      <c r="W71" s="84"/>
    </row>
    <row r="72" spans="1:23" s="3" customFormat="1" ht="32.15" customHeight="1" x14ac:dyDescent="0.25">
      <c r="A72" s="211"/>
      <c r="B72" s="213"/>
      <c r="C72" s="211"/>
      <c r="D72" s="277"/>
      <c r="E72" s="300"/>
      <c r="F72" s="300"/>
      <c r="G72" s="300"/>
      <c r="H72" s="300"/>
      <c r="I72" s="211"/>
      <c r="J72" s="211"/>
      <c r="K72" s="47" t="s">
        <v>32</v>
      </c>
      <c r="L72" s="67" t="s">
        <v>33</v>
      </c>
      <c r="M72" s="67" t="s">
        <v>135</v>
      </c>
      <c r="N72" s="213"/>
      <c r="O72" s="68" t="s">
        <v>70</v>
      </c>
      <c r="P72" s="69">
        <v>1748.77</v>
      </c>
      <c r="Q72" s="83"/>
      <c r="R72" s="72"/>
      <c r="S72" s="72"/>
      <c r="T72" s="47"/>
      <c r="U72" s="47"/>
      <c r="V72" s="230"/>
      <c r="W72" s="84"/>
    </row>
    <row r="73" spans="1:23" s="3" customFormat="1" ht="32.15" customHeight="1" x14ac:dyDescent="0.25">
      <c r="A73" s="211"/>
      <c r="B73" s="213"/>
      <c r="C73" s="211"/>
      <c r="D73" s="277"/>
      <c r="E73" s="300"/>
      <c r="F73" s="300"/>
      <c r="G73" s="300"/>
      <c r="H73" s="300"/>
      <c r="I73" s="211"/>
      <c r="J73" s="211"/>
      <c r="K73" s="47" t="s">
        <v>32</v>
      </c>
      <c r="L73" s="67" t="s">
        <v>33</v>
      </c>
      <c r="M73" s="67" t="s">
        <v>135</v>
      </c>
      <c r="N73" s="213"/>
      <c r="O73" s="68" t="s">
        <v>70</v>
      </c>
      <c r="P73" s="69">
        <v>2135.23</v>
      </c>
      <c r="Q73" s="83"/>
      <c r="R73" s="72"/>
      <c r="S73" s="72"/>
      <c r="T73" s="47"/>
      <c r="U73" s="47"/>
      <c r="V73" s="230"/>
      <c r="W73" s="84"/>
    </row>
    <row r="74" spans="1:23" s="3" customFormat="1" ht="32.15" customHeight="1" x14ac:dyDescent="0.25">
      <c r="A74" s="210"/>
      <c r="B74" s="214"/>
      <c r="C74" s="210"/>
      <c r="D74" s="276"/>
      <c r="E74" s="299"/>
      <c r="F74" s="299"/>
      <c r="G74" s="299"/>
      <c r="H74" s="299"/>
      <c r="I74" s="210"/>
      <c r="J74" s="210"/>
      <c r="K74" s="47" t="s">
        <v>4</v>
      </c>
      <c r="L74" s="67" t="s">
        <v>33</v>
      </c>
      <c r="M74" s="67" t="s">
        <v>135</v>
      </c>
      <c r="N74" s="214"/>
      <c r="O74" s="68" t="s">
        <v>120</v>
      </c>
      <c r="P74" s="69">
        <v>42184.73</v>
      </c>
      <c r="Q74" s="83"/>
      <c r="R74" s="72" t="s">
        <v>146</v>
      </c>
      <c r="S74" s="72">
        <v>42184.73</v>
      </c>
      <c r="T74" s="47"/>
      <c r="U74" s="47"/>
      <c r="V74" s="230"/>
      <c r="W74" s="84"/>
    </row>
    <row r="75" spans="1:23" s="4" customFormat="1" ht="25" customHeight="1" x14ac:dyDescent="0.25">
      <c r="A75" s="212">
        <v>19</v>
      </c>
      <c r="B75" s="212" t="s">
        <v>135</v>
      </c>
      <c r="C75" s="212" t="s">
        <v>147</v>
      </c>
      <c r="D75" s="275">
        <v>43544</v>
      </c>
      <c r="E75" s="298">
        <v>1198.415706</v>
      </c>
      <c r="F75" s="298">
        <v>634.24224900000002</v>
      </c>
      <c r="G75" s="348">
        <v>0</v>
      </c>
      <c r="H75" s="298">
        <v>1832.6579549999999</v>
      </c>
      <c r="I75" s="212" t="s">
        <v>30</v>
      </c>
      <c r="J75" s="212" t="s">
        <v>148</v>
      </c>
      <c r="K75" s="47" t="s">
        <v>32</v>
      </c>
      <c r="L75" s="67" t="s">
        <v>33</v>
      </c>
      <c r="M75" s="67" t="s">
        <v>135</v>
      </c>
      <c r="N75" s="47" t="s">
        <v>149</v>
      </c>
      <c r="O75" s="68" t="s">
        <v>70</v>
      </c>
      <c r="P75" s="72">
        <v>4183.6499999999996</v>
      </c>
      <c r="Q75" s="83"/>
      <c r="R75" s="72"/>
      <c r="S75" s="72"/>
      <c r="T75" s="47" t="s">
        <v>121</v>
      </c>
      <c r="U75" s="47"/>
      <c r="V75" s="230" t="s">
        <v>55</v>
      </c>
      <c r="W75" s="85"/>
    </row>
    <row r="76" spans="1:23" s="11" customFormat="1" ht="25" customHeight="1" x14ac:dyDescent="0.25">
      <c r="A76" s="213"/>
      <c r="B76" s="213"/>
      <c r="C76" s="213"/>
      <c r="D76" s="277"/>
      <c r="E76" s="300"/>
      <c r="F76" s="300"/>
      <c r="G76" s="348"/>
      <c r="H76" s="300"/>
      <c r="I76" s="213"/>
      <c r="J76" s="213"/>
      <c r="K76" s="47" t="s">
        <v>32</v>
      </c>
      <c r="L76" s="67" t="s">
        <v>33</v>
      </c>
      <c r="M76" s="67" t="s">
        <v>135</v>
      </c>
      <c r="N76" s="47" t="s">
        <v>149</v>
      </c>
      <c r="O76" s="68" t="s">
        <v>70</v>
      </c>
      <c r="P76" s="72">
        <v>4551.42</v>
      </c>
      <c r="Q76" s="83"/>
      <c r="R76" s="72"/>
      <c r="S76" s="72"/>
      <c r="T76" s="47"/>
      <c r="U76" s="47"/>
      <c r="V76" s="230"/>
    </row>
    <row r="77" spans="1:23" s="11" customFormat="1" ht="25" customHeight="1" x14ac:dyDescent="0.25">
      <c r="A77" s="214"/>
      <c r="B77" s="214"/>
      <c r="C77" s="214"/>
      <c r="D77" s="276"/>
      <c r="E77" s="299"/>
      <c r="F77" s="299"/>
      <c r="G77" s="348"/>
      <c r="H77" s="299"/>
      <c r="I77" s="214"/>
      <c r="J77" s="214"/>
      <c r="K77" s="47" t="s">
        <v>32</v>
      </c>
      <c r="L77" s="67" t="s">
        <v>33</v>
      </c>
      <c r="M77" s="67" t="s">
        <v>135</v>
      </c>
      <c r="N77" s="47" t="s">
        <v>149</v>
      </c>
      <c r="O77" s="68" t="s">
        <v>70</v>
      </c>
      <c r="P77" s="72">
        <v>4023.36</v>
      </c>
      <c r="Q77" s="83"/>
      <c r="R77" s="72"/>
      <c r="S77" s="72"/>
      <c r="T77" s="47"/>
      <c r="U77" s="47"/>
      <c r="V77" s="230"/>
    </row>
    <row r="78" spans="1:23" s="12" customFormat="1" ht="25" customHeight="1" x14ac:dyDescent="0.25">
      <c r="A78" s="212">
        <v>20</v>
      </c>
      <c r="B78" s="212" t="s">
        <v>135</v>
      </c>
      <c r="C78" s="212" t="s">
        <v>150</v>
      </c>
      <c r="D78" s="275">
        <v>43405</v>
      </c>
      <c r="E78" s="298">
        <v>489.19990000000001</v>
      </c>
      <c r="F78" s="298">
        <v>14.491414000000001</v>
      </c>
      <c r="G78" s="44"/>
      <c r="H78" s="302">
        <v>503.69131399999998</v>
      </c>
      <c r="I78" s="270" t="s">
        <v>30</v>
      </c>
      <c r="J78" s="270" t="s">
        <v>151</v>
      </c>
      <c r="K78" s="47" t="s">
        <v>32</v>
      </c>
      <c r="L78" s="67" t="s">
        <v>33</v>
      </c>
      <c r="M78" s="67" t="s">
        <v>135</v>
      </c>
      <c r="N78" s="47" t="s">
        <v>152</v>
      </c>
      <c r="O78" s="68" t="s">
        <v>45</v>
      </c>
      <c r="P78" s="72">
        <v>539.58000000000004</v>
      </c>
      <c r="Q78" s="83"/>
      <c r="R78" s="72"/>
      <c r="S78" s="72"/>
      <c r="T78" s="47"/>
      <c r="U78" s="47"/>
      <c r="V78" s="230"/>
    </row>
    <row r="79" spans="1:23" s="12" customFormat="1" ht="25" customHeight="1" x14ac:dyDescent="0.25">
      <c r="A79" s="214"/>
      <c r="B79" s="214"/>
      <c r="C79" s="214"/>
      <c r="D79" s="276"/>
      <c r="E79" s="299"/>
      <c r="F79" s="299"/>
      <c r="G79" s="41"/>
      <c r="H79" s="304"/>
      <c r="I79" s="271"/>
      <c r="J79" s="271"/>
      <c r="K79" s="47" t="s">
        <v>32</v>
      </c>
      <c r="L79" s="67" t="s">
        <v>33</v>
      </c>
      <c r="M79" s="67" t="s">
        <v>135</v>
      </c>
      <c r="N79" s="47" t="s">
        <v>153</v>
      </c>
      <c r="O79" s="68" t="s">
        <v>45</v>
      </c>
      <c r="P79" s="72">
        <v>495.42</v>
      </c>
      <c r="Q79" s="83"/>
      <c r="R79" s="72"/>
      <c r="S79" s="72"/>
      <c r="T79" s="47"/>
      <c r="U79" s="47"/>
      <c r="V79" s="230"/>
    </row>
    <row r="80" spans="1:23" s="12" customFormat="1" ht="25" customHeight="1" x14ac:dyDescent="0.25">
      <c r="A80" s="212">
        <v>21</v>
      </c>
      <c r="B80" s="212" t="s">
        <v>135</v>
      </c>
      <c r="C80" s="212" t="s">
        <v>154</v>
      </c>
      <c r="D80" s="275">
        <v>43405</v>
      </c>
      <c r="E80" s="298">
        <v>993</v>
      </c>
      <c r="F80" s="298">
        <v>101.96456000000001</v>
      </c>
      <c r="G80" s="298">
        <v>0</v>
      </c>
      <c r="H80" s="302">
        <v>1094.9645599999999</v>
      </c>
      <c r="I80" s="270" t="s">
        <v>30</v>
      </c>
      <c r="J80" s="357" t="s">
        <v>155</v>
      </c>
      <c r="K80" s="47" t="s">
        <v>32</v>
      </c>
      <c r="L80" s="67" t="s">
        <v>33</v>
      </c>
      <c r="M80" s="67" t="s">
        <v>135</v>
      </c>
      <c r="N80" s="47" t="s">
        <v>156</v>
      </c>
      <c r="O80" s="68" t="s">
        <v>70</v>
      </c>
      <c r="P80" s="72">
        <v>1037.03</v>
      </c>
      <c r="Q80" s="115">
        <v>7620</v>
      </c>
      <c r="R80" s="72"/>
      <c r="S80" s="72"/>
      <c r="T80" s="47"/>
      <c r="U80" s="47"/>
      <c r="V80" s="230"/>
    </row>
    <row r="81" spans="1:23" s="12" customFormat="1" ht="25" customHeight="1" x14ac:dyDescent="0.25">
      <c r="A81" s="213"/>
      <c r="B81" s="213"/>
      <c r="C81" s="213"/>
      <c r="D81" s="277"/>
      <c r="E81" s="300"/>
      <c r="F81" s="300"/>
      <c r="G81" s="300"/>
      <c r="H81" s="303"/>
      <c r="I81" s="354"/>
      <c r="J81" s="358"/>
      <c r="K81" s="47" t="s">
        <v>32</v>
      </c>
      <c r="L81" s="67" t="s">
        <v>33</v>
      </c>
      <c r="M81" s="67" t="s">
        <v>135</v>
      </c>
      <c r="N81" s="47" t="s">
        <v>157</v>
      </c>
      <c r="O81" s="68" t="s">
        <v>70</v>
      </c>
      <c r="P81" s="72">
        <v>1131.56</v>
      </c>
      <c r="Q81" s="116"/>
      <c r="R81" s="72"/>
      <c r="S81" s="72"/>
      <c r="T81" s="47"/>
      <c r="U81" s="47"/>
      <c r="V81" s="230"/>
    </row>
    <row r="82" spans="1:23" s="12" customFormat="1" ht="25" customHeight="1" x14ac:dyDescent="0.25">
      <c r="A82" s="213"/>
      <c r="B82" s="213"/>
      <c r="C82" s="213"/>
      <c r="D82" s="277"/>
      <c r="E82" s="300"/>
      <c r="F82" s="300"/>
      <c r="G82" s="300"/>
      <c r="H82" s="303"/>
      <c r="I82" s="354"/>
      <c r="J82" s="358"/>
      <c r="K82" s="47" t="s">
        <v>32</v>
      </c>
      <c r="L82" s="67" t="s">
        <v>33</v>
      </c>
      <c r="M82" s="67" t="s">
        <v>135</v>
      </c>
      <c r="N82" s="47" t="s">
        <v>158</v>
      </c>
      <c r="O82" s="68" t="s">
        <v>70</v>
      </c>
      <c r="P82" s="72">
        <v>1131.56</v>
      </c>
      <c r="Q82" s="116"/>
      <c r="R82" s="72"/>
      <c r="S82" s="72"/>
      <c r="T82" s="47"/>
      <c r="U82" s="47"/>
      <c r="V82" s="230"/>
    </row>
    <row r="83" spans="1:23" s="12" customFormat="1" ht="25" customHeight="1" x14ac:dyDescent="0.25">
      <c r="A83" s="213"/>
      <c r="B83" s="213"/>
      <c r="C83" s="213"/>
      <c r="D83" s="277"/>
      <c r="E83" s="300"/>
      <c r="F83" s="300"/>
      <c r="G83" s="300"/>
      <c r="H83" s="303"/>
      <c r="I83" s="354"/>
      <c r="J83" s="358"/>
      <c r="K83" s="47" t="s">
        <v>32</v>
      </c>
      <c r="L83" s="67" t="s">
        <v>33</v>
      </c>
      <c r="M83" s="67" t="s">
        <v>135</v>
      </c>
      <c r="N83" s="47" t="s">
        <v>159</v>
      </c>
      <c r="O83" s="68" t="s">
        <v>70</v>
      </c>
      <c r="P83" s="72">
        <v>1131.56</v>
      </c>
      <c r="Q83" s="116"/>
      <c r="R83" s="72"/>
      <c r="S83" s="72"/>
      <c r="T83" s="47"/>
      <c r="U83" s="47"/>
      <c r="V83" s="230"/>
    </row>
    <row r="84" spans="1:23" s="12" customFormat="1" ht="25" customHeight="1" x14ac:dyDescent="0.25">
      <c r="A84" s="213"/>
      <c r="B84" s="213"/>
      <c r="C84" s="213"/>
      <c r="D84" s="277"/>
      <c r="E84" s="300"/>
      <c r="F84" s="300"/>
      <c r="G84" s="300"/>
      <c r="H84" s="303"/>
      <c r="I84" s="354"/>
      <c r="J84" s="358"/>
      <c r="K84" s="47" t="s">
        <v>32</v>
      </c>
      <c r="L84" s="67" t="s">
        <v>33</v>
      </c>
      <c r="M84" s="67" t="s">
        <v>135</v>
      </c>
      <c r="N84" s="47" t="s">
        <v>160</v>
      </c>
      <c r="O84" s="68" t="s">
        <v>70</v>
      </c>
      <c r="P84" s="72">
        <v>483.65</v>
      </c>
      <c r="Q84" s="116"/>
      <c r="R84" s="72"/>
      <c r="S84" s="72"/>
      <c r="T84" s="47"/>
      <c r="U84" s="47"/>
      <c r="V84" s="230"/>
    </row>
    <row r="85" spans="1:23" s="12" customFormat="1" ht="25" customHeight="1" x14ac:dyDescent="0.25">
      <c r="A85" s="214"/>
      <c r="B85" s="214"/>
      <c r="C85" s="214"/>
      <c r="D85" s="276"/>
      <c r="E85" s="299"/>
      <c r="F85" s="299"/>
      <c r="G85" s="299"/>
      <c r="H85" s="304"/>
      <c r="I85" s="271"/>
      <c r="J85" s="359"/>
      <c r="K85" s="47" t="s">
        <v>32</v>
      </c>
      <c r="L85" s="67" t="s">
        <v>33</v>
      </c>
      <c r="M85" s="67" t="s">
        <v>135</v>
      </c>
      <c r="N85" s="47" t="s">
        <v>161</v>
      </c>
      <c r="O85" s="68" t="s">
        <v>70</v>
      </c>
      <c r="P85" s="72">
        <v>222.3</v>
      </c>
      <c r="Q85" s="117"/>
      <c r="R85" s="72"/>
      <c r="S85" s="72"/>
      <c r="T85" s="47"/>
      <c r="U85" s="47"/>
      <c r="V85" s="230"/>
    </row>
    <row r="86" spans="1:23" s="12" customFormat="1" ht="25" customHeight="1" x14ac:dyDescent="0.25">
      <c r="A86" s="212">
        <v>22</v>
      </c>
      <c r="B86" s="212" t="s">
        <v>135</v>
      </c>
      <c r="C86" s="212" t="s">
        <v>162</v>
      </c>
      <c r="D86" s="275">
        <v>43405</v>
      </c>
      <c r="E86" s="298">
        <v>450</v>
      </c>
      <c r="F86" s="317">
        <v>35.628779000000002</v>
      </c>
      <c r="G86" s="298">
        <v>0</v>
      </c>
      <c r="H86" s="302">
        <v>873.62877900000001</v>
      </c>
      <c r="I86" s="270" t="s">
        <v>30</v>
      </c>
      <c r="J86" s="357" t="s">
        <v>163</v>
      </c>
      <c r="K86" s="47" t="s">
        <v>32</v>
      </c>
      <c r="L86" s="67" t="s">
        <v>33</v>
      </c>
      <c r="M86" s="67" t="s">
        <v>135</v>
      </c>
      <c r="N86" s="47" t="s">
        <v>164</v>
      </c>
      <c r="O86" s="68" t="s">
        <v>45</v>
      </c>
      <c r="P86" s="72">
        <v>116.75</v>
      </c>
      <c r="Q86" s="83"/>
      <c r="R86" s="72"/>
      <c r="S86" s="72"/>
      <c r="T86" s="47"/>
      <c r="U86" s="47"/>
      <c r="V86" s="230"/>
    </row>
    <row r="87" spans="1:23" s="12" customFormat="1" ht="25" customHeight="1" x14ac:dyDescent="0.25">
      <c r="A87" s="213"/>
      <c r="B87" s="213"/>
      <c r="C87" s="213"/>
      <c r="D87" s="277"/>
      <c r="E87" s="300"/>
      <c r="F87" s="321"/>
      <c r="G87" s="300"/>
      <c r="H87" s="303"/>
      <c r="I87" s="354"/>
      <c r="J87" s="358"/>
      <c r="K87" s="47" t="s">
        <v>32</v>
      </c>
      <c r="L87" s="67" t="s">
        <v>33</v>
      </c>
      <c r="M87" s="67" t="s">
        <v>135</v>
      </c>
      <c r="N87" s="47" t="s">
        <v>165</v>
      </c>
      <c r="O87" s="68" t="s">
        <v>45</v>
      </c>
      <c r="P87" s="72">
        <v>148.62</v>
      </c>
      <c r="Q87" s="83"/>
      <c r="R87" s="72"/>
      <c r="S87" s="72"/>
      <c r="T87" s="47"/>
      <c r="U87" s="47"/>
      <c r="V87" s="230"/>
    </row>
    <row r="88" spans="1:23" s="12" customFormat="1" ht="25" customHeight="1" x14ac:dyDescent="0.25">
      <c r="A88" s="213"/>
      <c r="B88" s="213"/>
      <c r="C88" s="213"/>
      <c r="D88" s="277"/>
      <c r="E88" s="300"/>
      <c r="F88" s="321"/>
      <c r="G88" s="300"/>
      <c r="H88" s="303"/>
      <c r="I88" s="354"/>
      <c r="J88" s="358"/>
      <c r="K88" s="47" t="s">
        <v>32</v>
      </c>
      <c r="L88" s="67" t="s">
        <v>33</v>
      </c>
      <c r="M88" s="67" t="s">
        <v>135</v>
      </c>
      <c r="N88" s="47" t="s">
        <v>166</v>
      </c>
      <c r="O88" s="68" t="s">
        <v>45</v>
      </c>
      <c r="P88" s="72">
        <v>658.62</v>
      </c>
      <c r="Q88" s="83"/>
      <c r="R88" s="72"/>
      <c r="S88" s="72"/>
      <c r="T88" s="47"/>
      <c r="U88" s="47"/>
      <c r="V88" s="230"/>
    </row>
    <row r="89" spans="1:23" s="12" customFormat="1" ht="25" customHeight="1" x14ac:dyDescent="0.25">
      <c r="A89" s="213"/>
      <c r="B89" s="213"/>
      <c r="C89" s="213"/>
      <c r="D89" s="277"/>
      <c r="E89" s="299"/>
      <c r="F89" s="321"/>
      <c r="G89" s="300"/>
      <c r="H89" s="303"/>
      <c r="I89" s="354"/>
      <c r="J89" s="358"/>
      <c r="K89" s="47" t="s">
        <v>32</v>
      </c>
      <c r="L89" s="67" t="s">
        <v>33</v>
      </c>
      <c r="M89" s="67" t="s">
        <v>135</v>
      </c>
      <c r="N89" s="47" t="s">
        <v>166</v>
      </c>
      <c r="O89" s="68" t="s">
        <v>45</v>
      </c>
      <c r="P89" s="72">
        <v>250.38</v>
      </c>
      <c r="Q89" s="83"/>
      <c r="R89" s="72"/>
      <c r="S89" s="72"/>
      <c r="T89" s="47"/>
      <c r="U89" s="47"/>
      <c r="V89" s="230"/>
    </row>
    <row r="90" spans="1:23" s="12" customFormat="1" ht="25" customHeight="1" x14ac:dyDescent="0.25">
      <c r="A90" s="213"/>
      <c r="B90" s="213"/>
      <c r="C90" s="213"/>
      <c r="D90" s="277"/>
      <c r="E90" s="298">
        <v>339</v>
      </c>
      <c r="F90" s="321"/>
      <c r="G90" s="300"/>
      <c r="H90" s="303"/>
      <c r="I90" s="354"/>
      <c r="J90" s="358"/>
      <c r="K90" s="47" t="s">
        <v>32</v>
      </c>
      <c r="L90" s="67" t="s">
        <v>33</v>
      </c>
      <c r="M90" s="67" t="s">
        <v>135</v>
      </c>
      <c r="N90" s="47" t="s">
        <v>167</v>
      </c>
      <c r="O90" s="68" t="s">
        <v>45</v>
      </c>
      <c r="P90" s="72">
        <v>48.57</v>
      </c>
      <c r="Q90" s="83"/>
      <c r="R90" s="72"/>
      <c r="S90" s="72"/>
      <c r="T90" s="47"/>
      <c r="U90" s="47"/>
      <c r="V90" s="230"/>
    </row>
    <row r="91" spans="1:23" s="12" customFormat="1" ht="25" customHeight="1" x14ac:dyDescent="0.25">
      <c r="A91" s="213"/>
      <c r="B91" s="213"/>
      <c r="C91" s="213"/>
      <c r="D91" s="277"/>
      <c r="E91" s="300"/>
      <c r="F91" s="321"/>
      <c r="G91" s="300"/>
      <c r="H91" s="303"/>
      <c r="I91" s="354"/>
      <c r="J91" s="358"/>
      <c r="K91" s="47" t="s">
        <v>32</v>
      </c>
      <c r="L91" s="67" t="s">
        <v>33</v>
      </c>
      <c r="M91" s="67" t="s">
        <v>135</v>
      </c>
      <c r="N91" s="47" t="s">
        <v>167</v>
      </c>
      <c r="O91" s="68" t="s">
        <v>45</v>
      </c>
      <c r="P91" s="72">
        <v>42.56</v>
      </c>
      <c r="Q91" s="83"/>
      <c r="R91" s="72"/>
      <c r="S91" s="72"/>
      <c r="T91" s="47"/>
      <c r="U91" s="47"/>
      <c r="V91" s="230"/>
    </row>
    <row r="92" spans="1:23" s="12" customFormat="1" ht="25" customHeight="1" x14ac:dyDescent="0.25">
      <c r="A92" s="213"/>
      <c r="B92" s="213"/>
      <c r="C92" s="213"/>
      <c r="D92" s="277"/>
      <c r="E92" s="300"/>
      <c r="F92" s="321"/>
      <c r="G92" s="300"/>
      <c r="H92" s="303"/>
      <c r="I92" s="354"/>
      <c r="J92" s="358"/>
      <c r="K92" s="47" t="s">
        <v>32</v>
      </c>
      <c r="L92" s="67" t="s">
        <v>33</v>
      </c>
      <c r="M92" s="67" t="s">
        <v>135</v>
      </c>
      <c r="N92" s="47" t="s">
        <v>168</v>
      </c>
      <c r="O92" s="68" t="s">
        <v>45</v>
      </c>
      <c r="P92" s="72">
        <v>756.16</v>
      </c>
      <c r="Q92" s="83"/>
      <c r="R92" s="72"/>
      <c r="S92" s="72"/>
      <c r="T92" s="47"/>
      <c r="U92" s="47"/>
      <c r="V92" s="230"/>
    </row>
    <row r="93" spans="1:23" s="12" customFormat="1" ht="25" customHeight="1" x14ac:dyDescent="0.25">
      <c r="A93" s="213"/>
      <c r="B93" s="213"/>
      <c r="C93" s="213"/>
      <c r="D93" s="277"/>
      <c r="E93" s="299"/>
      <c r="F93" s="321"/>
      <c r="G93" s="300"/>
      <c r="H93" s="303"/>
      <c r="I93" s="354"/>
      <c r="J93" s="358"/>
      <c r="K93" s="47" t="s">
        <v>32</v>
      </c>
      <c r="L93" s="67" t="s">
        <v>33</v>
      </c>
      <c r="M93" s="67" t="s">
        <v>135</v>
      </c>
      <c r="N93" s="47" t="s">
        <v>169</v>
      </c>
      <c r="O93" s="68" t="s">
        <v>41</v>
      </c>
      <c r="P93" s="72">
        <v>131</v>
      </c>
      <c r="Q93" s="83"/>
      <c r="R93" s="72"/>
      <c r="S93" s="72"/>
      <c r="T93" s="47"/>
      <c r="U93" s="47"/>
      <c r="V93" s="230"/>
    </row>
    <row r="94" spans="1:23" s="12" customFormat="1" ht="25" customHeight="1" x14ac:dyDescent="0.25">
      <c r="A94" s="214"/>
      <c r="B94" s="214"/>
      <c r="C94" s="214"/>
      <c r="D94" s="276"/>
      <c r="E94" s="50">
        <v>49</v>
      </c>
      <c r="F94" s="318"/>
      <c r="G94" s="299"/>
      <c r="H94" s="304"/>
      <c r="I94" s="271"/>
      <c r="J94" s="359"/>
      <c r="K94" s="47" t="s">
        <v>32</v>
      </c>
      <c r="L94" s="67" t="s">
        <v>33</v>
      </c>
      <c r="M94" s="67" t="s">
        <v>135</v>
      </c>
      <c r="N94" s="47" t="s">
        <v>170</v>
      </c>
      <c r="O94" s="68" t="s">
        <v>45</v>
      </c>
      <c r="P94" s="72">
        <v>121.37</v>
      </c>
      <c r="Q94" s="83"/>
      <c r="R94" s="72"/>
      <c r="S94" s="72"/>
      <c r="T94" s="47"/>
      <c r="U94" s="47"/>
      <c r="V94" s="230"/>
    </row>
    <row r="95" spans="1:23" s="4" customFormat="1" ht="25" customHeight="1" x14ac:dyDescent="0.25">
      <c r="A95" s="212">
        <v>23</v>
      </c>
      <c r="B95" s="212" t="s">
        <v>135</v>
      </c>
      <c r="C95" s="212" t="s">
        <v>171</v>
      </c>
      <c r="D95" s="275">
        <v>43373</v>
      </c>
      <c r="E95" s="298">
        <v>2570</v>
      </c>
      <c r="F95" s="298">
        <v>148.47999999999999</v>
      </c>
      <c r="G95" s="317">
        <v>15.91</v>
      </c>
      <c r="H95" s="317">
        <v>2734.39</v>
      </c>
      <c r="I95" s="209" t="s">
        <v>30</v>
      </c>
      <c r="J95" s="212" t="s">
        <v>172</v>
      </c>
      <c r="K95" s="47" t="s">
        <v>32</v>
      </c>
      <c r="L95" s="67" t="s">
        <v>33</v>
      </c>
      <c r="M95" s="67" t="s">
        <v>135</v>
      </c>
      <c r="N95" s="212" t="s">
        <v>173</v>
      </c>
      <c r="O95" s="68" t="s">
        <v>70</v>
      </c>
      <c r="P95" s="69">
        <v>1131.75</v>
      </c>
      <c r="Q95" s="83"/>
      <c r="R95" s="72"/>
      <c r="S95" s="72"/>
      <c r="T95" s="47"/>
      <c r="U95" s="47"/>
      <c r="V95" s="230"/>
      <c r="W95" s="85"/>
    </row>
    <row r="96" spans="1:23" ht="25" customHeight="1" x14ac:dyDescent="0.25">
      <c r="A96" s="213"/>
      <c r="B96" s="213"/>
      <c r="C96" s="213"/>
      <c r="D96" s="277"/>
      <c r="E96" s="300"/>
      <c r="F96" s="300"/>
      <c r="G96" s="321"/>
      <c r="H96" s="321"/>
      <c r="I96" s="211"/>
      <c r="J96" s="213"/>
      <c r="K96" s="47" t="s">
        <v>32</v>
      </c>
      <c r="L96" s="67" t="s">
        <v>33</v>
      </c>
      <c r="M96" s="67" t="s">
        <v>135</v>
      </c>
      <c r="N96" s="213"/>
      <c r="O96" s="68" t="s">
        <v>70</v>
      </c>
      <c r="P96" s="69">
        <v>1685.75</v>
      </c>
      <c r="Q96" s="83"/>
      <c r="R96" s="72"/>
      <c r="S96" s="72"/>
      <c r="T96" s="47"/>
      <c r="U96" s="47"/>
      <c r="V96" s="230"/>
      <c r="W96" s="11"/>
    </row>
    <row r="97" spans="1:23" ht="25" customHeight="1" x14ac:dyDescent="0.25">
      <c r="A97" s="213"/>
      <c r="B97" s="213"/>
      <c r="C97" s="213"/>
      <c r="D97" s="277"/>
      <c r="E97" s="300"/>
      <c r="F97" s="300"/>
      <c r="G97" s="321"/>
      <c r="H97" s="321"/>
      <c r="I97" s="211"/>
      <c r="J97" s="213"/>
      <c r="K97" s="47" t="s">
        <v>32</v>
      </c>
      <c r="L97" s="67" t="s">
        <v>33</v>
      </c>
      <c r="M97" s="67" t="s">
        <v>135</v>
      </c>
      <c r="N97" s="213"/>
      <c r="O97" s="68" t="s">
        <v>70</v>
      </c>
      <c r="P97" s="69">
        <v>2860.59</v>
      </c>
      <c r="Q97" s="83"/>
      <c r="R97" s="72"/>
      <c r="S97" s="72"/>
      <c r="T97" s="47"/>
      <c r="U97" s="47"/>
      <c r="V97" s="230"/>
      <c r="W97" s="11"/>
    </row>
    <row r="98" spans="1:23" s="13" customFormat="1" ht="25" customHeight="1" x14ac:dyDescent="0.25">
      <c r="A98" s="214"/>
      <c r="B98" s="214"/>
      <c r="C98" s="214"/>
      <c r="D98" s="276"/>
      <c r="E98" s="299"/>
      <c r="F98" s="299"/>
      <c r="G98" s="318"/>
      <c r="H98" s="318"/>
      <c r="I98" s="210"/>
      <c r="J98" s="214"/>
      <c r="K98" s="47" t="s">
        <v>32</v>
      </c>
      <c r="L98" s="67" t="s">
        <v>33</v>
      </c>
      <c r="M98" s="67" t="s">
        <v>135</v>
      </c>
      <c r="N98" s="214"/>
      <c r="O98" s="68" t="s">
        <v>70</v>
      </c>
      <c r="P98" s="69">
        <v>9107.31</v>
      </c>
      <c r="Q98" s="83"/>
      <c r="R98" s="72"/>
      <c r="S98" s="72"/>
      <c r="T98" s="47"/>
      <c r="U98" s="47"/>
      <c r="V98" s="230"/>
      <c r="W98" s="118"/>
    </row>
    <row r="99" spans="1:23" ht="25" customHeight="1" x14ac:dyDescent="0.25">
      <c r="A99" s="212">
        <v>24</v>
      </c>
      <c r="B99" s="212" t="s">
        <v>135</v>
      </c>
      <c r="C99" s="212" t="s">
        <v>174</v>
      </c>
      <c r="D99" s="275">
        <v>43373</v>
      </c>
      <c r="E99" s="298">
        <v>3900</v>
      </c>
      <c r="F99" s="298">
        <v>123.04</v>
      </c>
      <c r="G99" s="298">
        <v>0</v>
      </c>
      <c r="H99" s="298">
        <v>4023.04</v>
      </c>
      <c r="I99" s="209" t="s">
        <v>30</v>
      </c>
      <c r="J99" s="212" t="s">
        <v>175</v>
      </c>
      <c r="K99" s="47" t="s">
        <v>32</v>
      </c>
      <c r="L99" s="67" t="s">
        <v>33</v>
      </c>
      <c r="M99" s="67" t="s">
        <v>135</v>
      </c>
      <c r="N99" s="212" t="s">
        <v>176</v>
      </c>
      <c r="O99" s="68" t="s">
        <v>70</v>
      </c>
      <c r="P99" s="69">
        <v>16919.38</v>
      </c>
      <c r="Q99" s="83"/>
      <c r="R99" s="72"/>
      <c r="S99" s="72"/>
      <c r="T99" s="47"/>
      <c r="U99" s="47"/>
      <c r="V99" s="230" t="s">
        <v>134</v>
      </c>
      <c r="W99" s="11"/>
    </row>
    <row r="100" spans="1:23" ht="25" customHeight="1" x14ac:dyDescent="0.25">
      <c r="A100" s="214"/>
      <c r="B100" s="214"/>
      <c r="C100" s="214"/>
      <c r="D100" s="276"/>
      <c r="E100" s="299"/>
      <c r="F100" s="299"/>
      <c r="G100" s="299"/>
      <c r="H100" s="299"/>
      <c r="I100" s="210"/>
      <c r="J100" s="214"/>
      <c r="K100" s="47" t="s">
        <v>32</v>
      </c>
      <c r="L100" s="67" t="s">
        <v>33</v>
      </c>
      <c r="M100" s="67" t="s">
        <v>135</v>
      </c>
      <c r="N100" s="214"/>
      <c r="O100" s="68" t="s">
        <v>70</v>
      </c>
      <c r="P100" s="69">
        <v>4639.43</v>
      </c>
      <c r="Q100" s="83"/>
      <c r="R100" s="72"/>
      <c r="S100" s="72"/>
      <c r="T100" s="47"/>
      <c r="U100" s="47"/>
      <c r="V100" s="230"/>
      <c r="W100" s="11"/>
    </row>
    <row r="101" spans="1:23" s="14" customFormat="1" ht="25" customHeight="1" x14ac:dyDescent="0.25">
      <c r="A101" s="209">
        <v>25</v>
      </c>
      <c r="B101" s="212" t="s">
        <v>177</v>
      </c>
      <c r="C101" s="209" t="s">
        <v>178</v>
      </c>
      <c r="D101" s="275" t="s">
        <v>179</v>
      </c>
      <c r="E101" s="298">
        <v>4293.5798940000004</v>
      </c>
      <c r="F101" s="302">
        <v>691.32635500000004</v>
      </c>
      <c r="G101" s="302">
        <v>0</v>
      </c>
      <c r="H101" s="298">
        <v>4984.9062489999997</v>
      </c>
      <c r="I101" s="209" t="s">
        <v>30</v>
      </c>
      <c r="J101" s="209" t="s">
        <v>180</v>
      </c>
      <c r="K101" s="47" t="s">
        <v>32</v>
      </c>
      <c r="L101" s="67" t="s">
        <v>181</v>
      </c>
      <c r="M101" s="67" t="s">
        <v>182</v>
      </c>
      <c r="N101" s="212" t="s">
        <v>183</v>
      </c>
      <c r="O101" s="68" t="s">
        <v>184</v>
      </c>
      <c r="P101" s="69">
        <v>2754.32</v>
      </c>
      <c r="Q101" s="83"/>
      <c r="R101" s="72"/>
      <c r="S101" s="72"/>
      <c r="T101" s="47"/>
      <c r="U101" s="47"/>
      <c r="V101" s="230" t="s">
        <v>185</v>
      </c>
      <c r="W101" s="87"/>
    </row>
    <row r="102" spans="1:23" s="14" customFormat="1" ht="25" customHeight="1" x14ac:dyDescent="0.25">
      <c r="A102" s="211"/>
      <c r="B102" s="213"/>
      <c r="C102" s="211"/>
      <c r="D102" s="277"/>
      <c r="E102" s="300"/>
      <c r="F102" s="303"/>
      <c r="G102" s="303"/>
      <c r="H102" s="300"/>
      <c r="I102" s="211"/>
      <c r="J102" s="211"/>
      <c r="K102" s="47" t="s">
        <v>32</v>
      </c>
      <c r="L102" s="67" t="s">
        <v>181</v>
      </c>
      <c r="M102" s="47" t="s">
        <v>182</v>
      </c>
      <c r="N102" s="214"/>
      <c r="O102" s="68" t="s">
        <v>66</v>
      </c>
      <c r="P102" s="69">
        <v>784.04</v>
      </c>
      <c r="Q102" s="83"/>
      <c r="R102" s="72"/>
      <c r="S102" s="72"/>
      <c r="T102" s="47"/>
      <c r="U102" s="47"/>
      <c r="V102" s="230"/>
      <c r="W102" s="87"/>
    </row>
    <row r="103" spans="1:23" s="14" customFormat="1" ht="25" customHeight="1" x14ac:dyDescent="0.25">
      <c r="A103" s="210"/>
      <c r="B103" s="214"/>
      <c r="C103" s="210"/>
      <c r="D103" s="276"/>
      <c r="E103" s="299"/>
      <c r="F103" s="304"/>
      <c r="G103" s="304"/>
      <c r="H103" s="299"/>
      <c r="I103" s="210"/>
      <c r="J103" s="210"/>
      <c r="K103" s="47" t="s">
        <v>32</v>
      </c>
      <c r="L103" s="67" t="s">
        <v>186</v>
      </c>
      <c r="M103" s="67" t="s">
        <v>187</v>
      </c>
      <c r="N103" s="47" t="s">
        <v>188</v>
      </c>
      <c r="O103" s="68" t="s">
        <v>120</v>
      </c>
      <c r="P103" s="69">
        <v>78177.66</v>
      </c>
      <c r="Q103" s="83"/>
      <c r="R103" s="72"/>
      <c r="S103" s="72"/>
      <c r="T103" s="47"/>
      <c r="U103" s="47"/>
      <c r="V103" s="230"/>
      <c r="W103" s="87"/>
    </row>
    <row r="104" spans="1:23" ht="25" customHeight="1" x14ac:dyDescent="0.25">
      <c r="A104" s="212">
        <v>26</v>
      </c>
      <c r="B104" s="212" t="s">
        <v>189</v>
      </c>
      <c r="C104" s="212" t="s">
        <v>190</v>
      </c>
      <c r="D104" s="275">
        <v>43373</v>
      </c>
      <c r="E104" s="298">
        <v>3000</v>
      </c>
      <c r="F104" s="298">
        <v>3.63</v>
      </c>
      <c r="G104" s="298">
        <v>0</v>
      </c>
      <c r="H104" s="298">
        <v>3003.63</v>
      </c>
      <c r="I104" s="209" t="s">
        <v>30</v>
      </c>
      <c r="J104" s="212" t="s">
        <v>191</v>
      </c>
      <c r="K104" s="47" t="s">
        <v>32</v>
      </c>
      <c r="L104" s="67" t="s">
        <v>192</v>
      </c>
      <c r="M104" s="67" t="s">
        <v>189</v>
      </c>
      <c r="N104" s="212" t="s">
        <v>193</v>
      </c>
      <c r="O104" s="68" t="s">
        <v>63</v>
      </c>
      <c r="P104" s="69">
        <v>4231.63</v>
      </c>
      <c r="Q104" s="83"/>
      <c r="R104" s="72"/>
      <c r="S104" s="72"/>
      <c r="T104" s="47"/>
      <c r="U104" s="47"/>
      <c r="V104" s="212" t="s">
        <v>134</v>
      </c>
      <c r="W104" s="11"/>
    </row>
    <row r="105" spans="1:23" ht="25" customHeight="1" x14ac:dyDescent="0.25">
      <c r="A105" s="213"/>
      <c r="B105" s="213"/>
      <c r="C105" s="213"/>
      <c r="D105" s="277"/>
      <c r="E105" s="300"/>
      <c r="F105" s="300"/>
      <c r="G105" s="300"/>
      <c r="H105" s="300"/>
      <c r="I105" s="211"/>
      <c r="J105" s="213"/>
      <c r="K105" s="47" t="s">
        <v>32</v>
      </c>
      <c r="L105" s="67" t="s">
        <v>192</v>
      </c>
      <c r="M105" s="67" t="s">
        <v>189</v>
      </c>
      <c r="N105" s="213"/>
      <c r="O105" s="68" t="s">
        <v>63</v>
      </c>
      <c r="P105" s="69">
        <v>4011.68</v>
      </c>
      <c r="Q105" s="83"/>
      <c r="R105" s="72"/>
      <c r="S105" s="72"/>
      <c r="T105" s="47"/>
      <c r="U105" s="47"/>
      <c r="V105" s="213"/>
      <c r="W105" s="11"/>
    </row>
    <row r="106" spans="1:23" ht="25" customHeight="1" x14ac:dyDescent="0.25">
      <c r="A106" s="213"/>
      <c r="B106" s="213"/>
      <c r="C106" s="213"/>
      <c r="D106" s="277"/>
      <c r="E106" s="300"/>
      <c r="F106" s="300"/>
      <c r="G106" s="300"/>
      <c r="H106" s="300"/>
      <c r="I106" s="211"/>
      <c r="J106" s="213"/>
      <c r="K106" s="47" t="s">
        <v>32</v>
      </c>
      <c r="L106" s="67" t="s">
        <v>192</v>
      </c>
      <c r="M106" s="67" t="s">
        <v>189</v>
      </c>
      <c r="N106" s="213"/>
      <c r="O106" s="68" t="s">
        <v>63</v>
      </c>
      <c r="P106" s="69">
        <v>1281.8499999999999</v>
      </c>
      <c r="Q106" s="83"/>
      <c r="R106" s="72"/>
      <c r="S106" s="72"/>
      <c r="T106" s="47"/>
      <c r="U106" s="47"/>
      <c r="V106" s="213"/>
      <c r="W106" s="11"/>
    </row>
    <row r="107" spans="1:23" ht="25" customHeight="1" x14ac:dyDescent="0.25">
      <c r="A107" s="213"/>
      <c r="B107" s="213"/>
      <c r="C107" s="213"/>
      <c r="D107" s="277"/>
      <c r="E107" s="300"/>
      <c r="F107" s="300"/>
      <c r="G107" s="300"/>
      <c r="H107" s="300"/>
      <c r="I107" s="211"/>
      <c r="J107" s="213"/>
      <c r="K107" s="47" t="s">
        <v>32</v>
      </c>
      <c r="L107" s="67" t="s">
        <v>192</v>
      </c>
      <c r="M107" s="67" t="s">
        <v>189</v>
      </c>
      <c r="N107" s="213"/>
      <c r="O107" s="68" t="s">
        <v>63</v>
      </c>
      <c r="P107" s="69">
        <v>1355.62</v>
      </c>
      <c r="Q107" s="83"/>
      <c r="R107" s="72"/>
      <c r="S107" s="72"/>
      <c r="T107" s="47"/>
      <c r="U107" s="47"/>
      <c r="V107" s="213"/>
      <c r="W107" s="11"/>
    </row>
    <row r="108" spans="1:23" ht="25" customHeight="1" x14ac:dyDescent="0.25">
      <c r="A108" s="214"/>
      <c r="B108" s="214"/>
      <c r="C108" s="214"/>
      <c r="D108" s="276"/>
      <c r="E108" s="299"/>
      <c r="F108" s="299"/>
      <c r="G108" s="299"/>
      <c r="H108" s="299"/>
      <c r="I108" s="210"/>
      <c r="J108" s="214"/>
      <c r="K108" s="47" t="s">
        <v>32</v>
      </c>
      <c r="L108" s="67" t="s">
        <v>192</v>
      </c>
      <c r="M108" s="67" t="s">
        <v>189</v>
      </c>
      <c r="N108" s="214"/>
      <c r="O108" s="68" t="s">
        <v>63</v>
      </c>
      <c r="P108" s="69">
        <v>284.8</v>
      </c>
      <c r="Q108" s="83"/>
      <c r="R108" s="72"/>
      <c r="S108" s="72"/>
      <c r="T108" s="47"/>
      <c r="U108" s="47"/>
      <c r="V108" s="214"/>
      <c r="W108" s="11"/>
    </row>
    <row r="109" spans="1:23" s="3" customFormat="1" ht="21" customHeight="1" x14ac:dyDescent="0.25">
      <c r="A109" s="47">
        <v>27</v>
      </c>
      <c r="B109" s="47" t="s">
        <v>194</v>
      </c>
      <c r="C109" s="47" t="s">
        <v>195</v>
      </c>
      <c r="D109" s="49">
        <v>42907</v>
      </c>
      <c r="E109" s="54">
        <v>16871.46</v>
      </c>
      <c r="F109" s="54">
        <v>809.82982900000002</v>
      </c>
      <c r="G109" s="54">
        <v>0</v>
      </c>
      <c r="H109" s="54">
        <v>17681.289829000001</v>
      </c>
      <c r="I109" s="47" t="s">
        <v>30</v>
      </c>
      <c r="J109" s="47" t="s">
        <v>196</v>
      </c>
      <c r="K109" s="47" t="s">
        <v>32</v>
      </c>
      <c r="L109" s="67" t="s">
        <v>33</v>
      </c>
      <c r="M109" s="67" t="s">
        <v>194</v>
      </c>
      <c r="N109" s="47" t="s">
        <v>197</v>
      </c>
      <c r="O109" s="68" t="s">
        <v>35</v>
      </c>
      <c r="P109" s="69">
        <v>9297.44</v>
      </c>
      <c r="Q109" s="83"/>
      <c r="R109" s="72"/>
      <c r="S109" s="72"/>
      <c r="T109" s="47"/>
      <c r="U109" s="47"/>
      <c r="V109" s="230" t="s">
        <v>37</v>
      </c>
      <c r="W109" s="84"/>
    </row>
    <row r="110" spans="1:23" s="3" customFormat="1" ht="21" customHeight="1" x14ac:dyDescent="0.25">
      <c r="A110" s="47">
        <v>28</v>
      </c>
      <c r="B110" s="47" t="s">
        <v>194</v>
      </c>
      <c r="C110" s="47" t="s">
        <v>198</v>
      </c>
      <c r="D110" s="49">
        <v>42907</v>
      </c>
      <c r="E110" s="54">
        <v>5000</v>
      </c>
      <c r="F110" s="54">
        <v>236.75936400000001</v>
      </c>
      <c r="G110" s="54">
        <v>0</v>
      </c>
      <c r="H110" s="54">
        <v>5236.7593639999996</v>
      </c>
      <c r="I110" s="47" t="s">
        <v>30</v>
      </c>
      <c r="J110" s="47" t="s">
        <v>196</v>
      </c>
      <c r="K110" s="47" t="s">
        <v>32</v>
      </c>
      <c r="L110" s="67" t="s">
        <v>33</v>
      </c>
      <c r="M110" s="67" t="s">
        <v>194</v>
      </c>
      <c r="N110" s="47" t="s">
        <v>199</v>
      </c>
      <c r="O110" s="68" t="s">
        <v>35</v>
      </c>
      <c r="P110" s="69">
        <v>2755</v>
      </c>
      <c r="Q110" s="83"/>
      <c r="R110" s="72"/>
      <c r="S110" s="72"/>
      <c r="T110" s="47"/>
      <c r="U110" s="47"/>
      <c r="V110" s="230"/>
      <c r="W110" s="84"/>
    </row>
    <row r="111" spans="1:23" s="7" customFormat="1" ht="25" customHeight="1" x14ac:dyDescent="0.25">
      <c r="A111" s="212">
        <v>29</v>
      </c>
      <c r="B111" s="212" t="s">
        <v>194</v>
      </c>
      <c r="C111" s="212" t="s">
        <v>200</v>
      </c>
      <c r="D111" s="275">
        <v>42947</v>
      </c>
      <c r="E111" s="302">
        <v>1604</v>
      </c>
      <c r="F111" s="302">
        <v>1227.3</v>
      </c>
      <c r="G111" s="302">
        <v>48.632599999999996</v>
      </c>
      <c r="H111" s="302">
        <v>5276</v>
      </c>
      <c r="I111" s="212" t="s">
        <v>30</v>
      </c>
      <c r="J111" s="47" t="s">
        <v>201</v>
      </c>
      <c r="K111" s="47" t="s">
        <v>32</v>
      </c>
      <c r="L111" s="67" t="s">
        <v>33</v>
      </c>
      <c r="M111" s="67" t="s">
        <v>194</v>
      </c>
      <c r="N111" s="47" t="s">
        <v>202</v>
      </c>
      <c r="O111" s="68" t="s">
        <v>35</v>
      </c>
      <c r="P111" s="72">
        <v>1171.98</v>
      </c>
      <c r="Q111" s="83"/>
      <c r="R111" s="72"/>
      <c r="S111" s="72"/>
      <c r="T111" s="47"/>
      <c r="U111" s="47"/>
      <c r="V111" s="230" t="s">
        <v>55</v>
      </c>
      <c r="W111" s="88"/>
    </row>
    <row r="112" spans="1:23" s="7" customFormat="1" ht="25" customHeight="1" x14ac:dyDescent="0.25">
      <c r="A112" s="213"/>
      <c r="B112" s="213"/>
      <c r="C112" s="213"/>
      <c r="D112" s="277"/>
      <c r="E112" s="304"/>
      <c r="F112" s="303"/>
      <c r="G112" s="303"/>
      <c r="H112" s="303"/>
      <c r="I112" s="213"/>
      <c r="J112" s="47" t="s">
        <v>201</v>
      </c>
      <c r="K112" s="47" t="s">
        <v>32</v>
      </c>
      <c r="L112" s="67" t="s">
        <v>33</v>
      </c>
      <c r="M112" s="67" t="s">
        <v>194</v>
      </c>
      <c r="N112" s="47" t="s">
        <v>203</v>
      </c>
      <c r="O112" s="68" t="s">
        <v>35</v>
      </c>
      <c r="P112" s="72">
        <v>818.62</v>
      </c>
      <c r="Q112" s="83"/>
      <c r="R112" s="72"/>
      <c r="S112" s="72"/>
      <c r="T112" s="47"/>
      <c r="U112" s="47"/>
      <c r="V112" s="230"/>
      <c r="W112" s="88"/>
    </row>
    <row r="113" spans="1:23" s="7" customFormat="1" ht="25" customHeight="1" x14ac:dyDescent="0.25">
      <c r="A113" s="213"/>
      <c r="B113" s="213"/>
      <c r="C113" s="213"/>
      <c r="D113" s="277"/>
      <c r="E113" s="302">
        <v>2396</v>
      </c>
      <c r="F113" s="303"/>
      <c r="G113" s="303"/>
      <c r="H113" s="303"/>
      <c r="I113" s="213"/>
      <c r="J113" s="47" t="s">
        <v>201</v>
      </c>
      <c r="K113" s="47" t="s">
        <v>32</v>
      </c>
      <c r="L113" s="67" t="s">
        <v>33</v>
      </c>
      <c r="M113" s="67" t="s">
        <v>194</v>
      </c>
      <c r="N113" s="47" t="s">
        <v>204</v>
      </c>
      <c r="O113" s="68" t="s">
        <v>35</v>
      </c>
      <c r="P113" s="72">
        <v>1172.6500000000001</v>
      </c>
      <c r="Q113" s="83"/>
      <c r="R113" s="72"/>
      <c r="S113" s="72"/>
      <c r="T113" s="47"/>
      <c r="U113" s="47"/>
      <c r="V113" s="230"/>
      <c r="W113" s="88"/>
    </row>
    <row r="114" spans="1:23" s="7" customFormat="1" ht="25" customHeight="1" x14ac:dyDescent="0.25">
      <c r="A114" s="213"/>
      <c r="B114" s="213"/>
      <c r="C114" s="213"/>
      <c r="D114" s="277"/>
      <c r="E114" s="303"/>
      <c r="F114" s="303"/>
      <c r="G114" s="303"/>
      <c r="H114" s="303"/>
      <c r="I114" s="213"/>
      <c r="J114" s="47" t="s">
        <v>201</v>
      </c>
      <c r="K114" s="47" t="s">
        <v>32</v>
      </c>
      <c r="L114" s="67" t="s">
        <v>33</v>
      </c>
      <c r="M114" s="67" t="s">
        <v>194</v>
      </c>
      <c r="N114" s="47" t="s">
        <v>205</v>
      </c>
      <c r="O114" s="68" t="s">
        <v>35</v>
      </c>
      <c r="P114" s="72">
        <v>818.2</v>
      </c>
      <c r="Q114" s="83"/>
      <c r="R114" s="72"/>
      <c r="S114" s="72"/>
      <c r="T114" s="47"/>
      <c r="U114" s="47"/>
      <c r="V114" s="230"/>
      <c r="W114" s="88"/>
    </row>
    <row r="115" spans="1:23" s="7" customFormat="1" ht="25" customHeight="1" x14ac:dyDescent="0.25">
      <c r="A115" s="214"/>
      <c r="B115" s="214"/>
      <c r="C115" s="214"/>
      <c r="D115" s="276"/>
      <c r="E115" s="304"/>
      <c r="F115" s="304"/>
      <c r="G115" s="304"/>
      <c r="H115" s="304"/>
      <c r="I115" s="214"/>
      <c r="J115" s="47" t="s">
        <v>201</v>
      </c>
      <c r="K115" s="47" t="s">
        <v>32</v>
      </c>
      <c r="L115" s="67" t="s">
        <v>33</v>
      </c>
      <c r="M115" s="67" t="s">
        <v>194</v>
      </c>
      <c r="N115" s="47" t="s">
        <v>206</v>
      </c>
      <c r="O115" s="68" t="s">
        <v>35</v>
      </c>
      <c r="P115" s="72">
        <v>943.69</v>
      </c>
      <c r="Q115" s="83"/>
      <c r="R115" s="72"/>
      <c r="S115" s="72"/>
      <c r="T115" s="47"/>
      <c r="U115" s="47"/>
      <c r="V115" s="230"/>
      <c r="W115" s="88"/>
    </row>
    <row r="116" spans="1:23" s="11" customFormat="1" ht="25" customHeight="1" x14ac:dyDescent="0.25">
      <c r="A116" s="212">
        <v>30</v>
      </c>
      <c r="B116" s="212" t="s">
        <v>194</v>
      </c>
      <c r="C116" s="212" t="s">
        <v>207</v>
      </c>
      <c r="D116" s="275">
        <v>43544</v>
      </c>
      <c r="E116" s="298">
        <v>1893.3857599999999</v>
      </c>
      <c r="F116" s="298">
        <v>405.2</v>
      </c>
      <c r="G116" s="298">
        <v>0</v>
      </c>
      <c r="H116" s="298">
        <v>2298.5857599999999</v>
      </c>
      <c r="I116" s="212" t="s">
        <v>30</v>
      </c>
      <c r="J116" s="242" t="s">
        <v>208</v>
      </c>
      <c r="K116" s="47" t="s">
        <v>32</v>
      </c>
      <c r="L116" s="67" t="s">
        <v>33</v>
      </c>
      <c r="M116" s="67" t="s">
        <v>194</v>
      </c>
      <c r="N116" s="47" t="s">
        <v>209</v>
      </c>
      <c r="O116" s="73" t="s">
        <v>106</v>
      </c>
      <c r="P116" s="72">
        <v>802.53</v>
      </c>
      <c r="Q116" s="83"/>
      <c r="R116" s="72"/>
      <c r="S116" s="72"/>
      <c r="T116" s="47" t="s">
        <v>121</v>
      </c>
      <c r="U116" s="47"/>
      <c r="V116" s="230"/>
    </row>
    <row r="117" spans="1:23" s="11" customFormat="1" ht="25" customHeight="1" x14ac:dyDescent="0.25">
      <c r="A117" s="213"/>
      <c r="B117" s="213"/>
      <c r="C117" s="213"/>
      <c r="D117" s="277"/>
      <c r="E117" s="300"/>
      <c r="F117" s="300"/>
      <c r="G117" s="300"/>
      <c r="H117" s="300"/>
      <c r="I117" s="213"/>
      <c r="J117" s="243"/>
      <c r="K117" s="47" t="s">
        <v>32</v>
      </c>
      <c r="L117" s="67" t="s">
        <v>33</v>
      </c>
      <c r="M117" s="67" t="s">
        <v>194</v>
      </c>
      <c r="N117" s="47" t="s">
        <v>210</v>
      </c>
      <c r="O117" s="74"/>
      <c r="P117" s="72">
        <v>802.53</v>
      </c>
      <c r="Q117" s="83"/>
      <c r="R117" s="72"/>
      <c r="S117" s="72"/>
      <c r="T117" s="47"/>
      <c r="U117" s="47"/>
      <c r="V117" s="230"/>
    </row>
    <row r="118" spans="1:23" s="11" customFormat="1" ht="25" customHeight="1" x14ac:dyDescent="0.25">
      <c r="A118" s="213"/>
      <c r="B118" s="213"/>
      <c r="C118" s="213"/>
      <c r="D118" s="277"/>
      <c r="E118" s="300"/>
      <c r="F118" s="300"/>
      <c r="G118" s="300"/>
      <c r="H118" s="300"/>
      <c r="I118" s="213"/>
      <c r="J118" s="243"/>
      <c r="K118" s="47" t="s">
        <v>32</v>
      </c>
      <c r="L118" s="67" t="s">
        <v>33</v>
      </c>
      <c r="M118" s="67" t="s">
        <v>194</v>
      </c>
      <c r="N118" s="47" t="s">
        <v>211</v>
      </c>
      <c r="O118" s="74"/>
      <c r="P118" s="72">
        <v>1883.68</v>
      </c>
      <c r="Q118" s="83"/>
      <c r="R118" s="72"/>
      <c r="S118" s="72"/>
      <c r="T118" s="47"/>
      <c r="U118" s="47"/>
      <c r="V118" s="230"/>
    </row>
    <row r="119" spans="1:23" s="11" customFormat="1" ht="25" customHeight="1" x14ac:dyDescent="0.25">
      <c r="A119" s="214"/>
      <c r="B119" s="214"/>
      <c r="C119" s="214"/>
      <c r="D119" s="276"/>
      <c r="E119" s="299"/>
      <c r="F119" s="299"/>
      <c r="G119" s="299"/>
      <c r="H119" s="299"/>
      <c r="I119" s="214"/>
      <c r="J119" s="244"/>
      <c r="K119" s="47" t="s">
        <v>32</v>
      </c>
      <c r="L119" s="67" t="s">
        <v>33</v>
      </c>
      <c r="M119" s="67" t="s">
        <v>194</v>
      </c>
      <c r="N119" s="47" t="s">
        <v>212</v>
      </c>
      <c r="O119" s="74"/>
      <c r="P119" s="72">
        <v>1960.34</v>
      </c>
      <c r="Q119" s="83"/>
      <c r="R119" s="72"/>
      <c r="S119" s="72"/>
      <c r="T119" s="47"/>
      <c r="U119" s="47"/>
      <c r="V119" s="230"/>
    </row>
    <row r="120" spans="1:23" s="11" customFormat="1" ht="25" customHeight="1" x14ac:dyDescent="0.25">
      <c r="A120" s="212">
        <v>31</v>
      </c>
      <c r="B120" s="212" t="s">
        <v>194</v>
      </c>
      <c r="C120" s="212" t="s">
        <v>213</v>
      </c>
      <c r="D120" s="275">
        <v>43544</v>
      </c>
      <c r="E120" s="298">
        <v>3000</v>
      </c>
      <c r="F120" s="298">
        <v>551.23863600000004</v>
      </c>
      <c r="G120" s="298">
        <v>0</v>
      </c>
      <c r="H120" s="298">
        <v>3551.238636</v>
      </c>
      <c r="I120" s="212" t="s">
        <v>30</v>
      </c>
      <c r="J120" s="212" t="s">
        <v>121</v>
      </c>
      <c r="K120" s="47" t="s">
        <v>32</v>
      </c>
      <c r="L120" s="67" t="s">
        <v>33</v>
      </c>
      <c r="M120" s="67" t="s">
        <v>194</v>
      </c>
      <c r="N120" s="47" t="s">
        <v>214</v>
      </c>
      <c r="O120" s="74"/>
      <c r="P120" s="72" t="s">
        <v>121</v>
      </c>
      <c r="Q120" s="83"/>
      <c r="R120" s="72"/>
      <c r="S120" s="72"/>
      <c r="T120" s="47" t="s">
        <v>121</v>
      </c>
      <c r="U120" s="47"/>
      <c r="V120" s="230"/>
    </row>
    <row r="121" spans="1:23" s="11" customFormat="1" ht="25" customHeight="1" x14ac:dyDescent="0.25">
      <c r="A121" s="214"/>
      <c r="B121" s="214"/>
      <c r="C121" s="214"/>
      <c r="D121" s="276"/>
      <c r="E121" s="299"/>
      <c r="F121" s="299"/>
      <c r="G121" s="299"/>
      <c r="H121" s="299"/>
      <c r="I121" s="214"/>
      <c r="J121" s="214"/>
      <c r="K121" s="47" t="s">
        <v>32</v>
      </c>
      <c r="L121" s="73" t="s">
        <v>33</v>
      </c>
      <c r="M121" s="73" t="s">
        <v>194</v>
      </c>
      <c r="N121" s="35" t="s">
        <v>215</v>
      </c>
      <c r="O121" s="74"/>
      <c r="P121" s="72" t="s">
        <v>121</v>
      </c>
      <c r="Q121" s="83"/>
      <c r="R121" s="72"/>
      <c r="S121" s="72"/>
      <c r="T121" s="47"/>
      <c r="U121" s="47"/>
      <c r="V121" s="230"/>
    </row>
    <row r="122" spans="1:23" s="11" customFormat="1" ht="25" customHeight="1" x14ac:dyDescent="0.25">
      <c r="A122" s="212">
        <v>32</v>
      </c>
      <c r="B122" s="35"/>
      <c r="C122" s="212" t="s">
        <v>216</v>
      </c>
      <c r="D122" s="275">
        <v>43544</v>
      </c>
      <c r="E122" s="298">
        <v>2793.4820439999999</v>
      </c>
      <c r="F122" s="298">
        <v>850.699389</v>
      </c>
      <c r="G122" s="298">
        <v>0</v>
      </c>
      <c r="H122" s="298">
        <v>3644.1814330000002</v>
      </c>
      <c r="I122" s="212" t="s">
        <v>30</v>
      </c>
      <c r="J122" s="212" t="s">
        <v>217</v>
      </c>
      <c r="K122" s="47" t="s">
        <v>32</v>
      </c>
      <c r="L122" s="68"/>
      <c r="M122" s="68"/>
      <c r="N122" s="230" t="s">
        <v>121</v>
      </c>
      <c r="O122" s="74"/>
      <c r="P122" s="401" t="s">
        <v>121</v>
      </c>
      <c r="Q122" s="83"/>
      <c r="R122" s="72"/>
      <c r="S122" s="72"/>
      <c r="T122" s="47" t="s">
        <v>121</v>
      </c>
      <c r="U122" s="47"/>
      <c r="V122" s="230"/>
    </row>
    <row r="123" spans="1:23" s="11" customFormat="1" ht="25" customHeight="1" x14ac:dyDescent="0.25">
      <c r="A123" s="213"/>
      <c r="B123" s="43"/>
      <c r="C123" s="213"/>
      <c r="D123" s="277"/>
      <c r="E123" s="300"/>
      <c r="F123" s="300"/>
      <c r="G123" s="300"/>
      <c r="H123" s="300"/>
      <c r="I123" s="213"/>
      <c r="J123" s="213"/>
      <c r="K123" s="47" t="s">
        <v>32</v>
      </c>
      <c r="L123" s="68"/>
      <c r="M123" s="68"/>
      <c r="N123" s="230"/>
      <c r="O123" s="74"/>
      <c r="P123" s="402"/>
      <c r="Q123" s="83"/>
      <c r="R123" s="72"/>
      <c r="S123" s="72"/>
      <c r="T123" s="47"/>
      <c r="U123" s="47"/>
      <c r="V123" s="230"/>
    </row>
    <row r="124" spans="1:23" s="11" customFormat="1" ht="25" customHeight="1" x14ac:dyDescent="0.25">
      <c r="A124" s="214"/>
      <c r="B124" s="38"/>
      <c r="C124" s="214"/>
      <c r="D124" s="276"/>
      <c r="E124" s="299"/>
      <c r="F124" s="299"/>
      <c r="G124" s="299"/>
      <c r="H124" s="299"/>
      <c r="I124" s="214"/>
      <c r="J124" s="214"/>
      <c r="K124" s="47" t="s">
        <v>32</v>
      </c>
      <c r="L124" s="68"/>
      <c r="M124" s="68"/>
      <c r="N124" s="230"/>
      <c r="O124" s="75"/>
      <c r="P124" s="403"/>
      <c r="Q124" s="83"/>
      <c r="R124" s="72"/>
      <c r="S124" s="72"/>
      <c r="T124" s="47"/>
      <c r="U124" s="47"/>
      <c r="V124" s="230"/>
    </row>
    <row r="125" spans="1:23" s="15" customFormat="1" ht="25" customHeight="1" x14ac:dyDescent="0.25">
      <c r="A125" s="212">
        <v>33</v>
      </c>
      <c r="B125" s="212" t="s">
        <v>218</v>
      </c>
      <c r="C125" s="212" t="s">
        <v>198</v>
      </c>
      <c r="D125" s="275">
        <v>42794</v>
      </c>
      <c r="E125" s="51">
        <v>1742</v>
      </c>
      <c r="F125" s="296">
        <v>265.67</v>
      </c>
      <c r="G125" s="296">
        <v>0</v>
      </c>
      <c r="H125" s="296">
        <v>3508</v>
      </c>
      <c r="I125" s="212" t="s">
        <v>30</v>
      </c>
      <c r="J125" s="242" t="s">
        <v>219</v>
      </c>
      <c r="K125" s="47" t="s">
        <v>32</v>
      </c>
      <c r="L125" s="67" t="s">
        <v>33</v>
      </c>
      <c r="M125" s="67" t="s">
        <v>194</v>
      </c>
      <c r="N125" s="47" t="s">
        <v>199</v>
      </c>
      <c r="O125" s="68" t="s">
        <v>45</v>
      </c>
      <c r="P125" s="72">
        <v>998.92</v>
      </c>
      <c r="Q125" s="83"/>
      <c r="R125" s="72"/>
      <c r="S125" s="72"/>
      <c r="T125" s="47"/>
      <c r="U125" s="47"/>
      <c r="V125" s="230"/>
      <c r="W125" s="84"/>
    </row>
    <row r="126" spans="1:23" s="15" customFormat="1" ht="25" customHeight="1" x14ac:dyDescent="0.25">
      <c r="A126" s="213"/>
      <c r="B126" s="213"/>
      <c r="C126" s="213"/>
      <c r="D126" s="277"/>
      <c r="E126" s="296">
        <v>1500</v>
      </c>
      <c r="F126" s="301"/>
      <c r="G126" s="301"/>
      <c r="H126" s="301"/>
      <c r="I126" s="213"/>
      <c r="J126" s="243"/>
      <c r="K126" s="47" t="s">
        <v>32</v>
      </c>
      <c r="L126" s="67" t="s">
        <v>33</v>
      </c>
      <c r="M126" s="67" t="s">
        <v>94</v>
      </c>
      <c r="N126" s="47" t="s">
        <v>220</v>
      </c>
      <c r="O126" s="68" t="s">
        <v>45</v>
      </c>
      <c r="P126" s="72">
        <v>281.25</v>
      </c>
      <c r="Q126" s="83"/>
      <c r="R126" s="72"/>
      <c r="S126" s="72"/>
      <c r="T126" s="47"/>
      <c r="U126" s="47"/>
      <c r="V126" s="230"/>
      <c r="W126" s="84"/>
    </row>
    <row r="127" spans="1:23" s="15" customFormat="1" ht="25" customHeight="1" x14ac:dyDescent="0.25">
      <c r="A127" s="213"/>
      <c r="B127" s="213"/>
      <c r="C127" s="213"/>
      <c r="D127" s="277"/>
      <c r="E127" s="301"/>
      <c r="F127" s="301"/>
      <c r="G127" s="301"/>
      <c r="H127" s="301"/>
      <c r="I127" s="213"/>
      <c r="J127" s="243"/>
      <c r="K127" s="47" t="s">
        <v>32</v>
      </c>
      <c r="L127" s="67" t="s">
        <v>33</v>
      </c>
      <c r="M127" s="67" t="s">
        <v>94</v>
      </c>
      <c r="N127" s="47" t="s">
        <v>220</v>
      </c>
      <c r="O127" s="68" t="s">
        <v>45</v>
      </c>
      <c r="P127" s="72">
        <v>1406.45</v>
      </c>
      <c r="Q127" s="83"/>
      <c r="R127" s="72"/>
      <c r="S127" s="72"/>
      <c r="T127" s="47"/>
      <c r="U127" s="47"/>
      <c r="V127" s="230"/>
      <c r="W127" s="84"/>
    </row>
    <row r="128" spans="1:23" s="15" customFormat="1" ht="25" customHeight="1" x14ac:dyDescent="0.25">
      <c r="A128" s="214"/>
      <c r="B128" s="214"/>
      <c r="C128" s="214"/>
      <c r="D128" s="276"/>
      <c r="E128" s="297"/>
      <c r="F128" s="297"/>
      <c r="G128" s="297"/>
      <c r="H128" s="297"/>
      <c r="I128" s="214"/>
      <c r="J128" s="244"/>
      <c r="K128" s="47" t="s">
        <v>32</v>
      </c>
      <c r="L128" s="67" t="s">
        <v>33</v>
      </c>
      <c r="M128" s="67" t="s">
        <v>94</v>
      </c>
      <c r="N128" s="47" t="s">
        <v>220</v>
      </c>
      <c r="O128" s="68" t="s">
        <v>66</v>
      </c>
      <c r="P128" s="72">
        <v>8681.0400000000009</v>
      </c>
      <c r="Q128" s="83"/>
      <c r="R128" s="72"/>
      <c r="S128" s="72"/>
      <c r="T128" s="47"/>
      <c r="U128" s="47"/>
      <c r="V128" s="230"/>
      <c r="W128" s="84"/>
    </row>
    <row r="129" spans="1:23" s="3" customFormat="1" ht="32.15" customHeight="1" x14ac:dyDescent="0.25">
      <c r="A129" s="67">
        <v>34</v>
      </c>
      <c r="B129" s="47" t="s">
        <v>221</v>
      </c>
      <c r="C129" s="47" t="s">
        <v>222</v>
      </c>
      <c r="D129" s="119">
        <v>43281</v>
      </c>
      <c r="E129" s="54">
        <v>799.96833400000003</v>
      </c>
      <c r="F129" s="54">
        <v>241.530439</v>
      </c>
      <c r="G129" s="54">
        <v>0</v>
      </c>
      <c r="H129" s="54">
        <v>1041.498773</v>
      </c>
      <c r="I129" s="47" t="s">
        <v>30</v>
      </c>
      <c r="J129" s="47" t="s">
        <v>223</v>
      </c>
      <c r="K129" s="47" t="s">
        <v>32</v>
      </c>
      <c r="L129" s="67" t="s">
        <v>33</v>
      </c>
      <c r="M129" s="67" t="s">
        <v>221</v>
      </c>
      <c r="N129" s="47" t="s">
        <v>224</v>
      </c>
      <c r="O129" s="68" t="s">
        <v>35</v>
      </c>
      <c r="P129" s="69">
        <v>1395.61</v>
      </c>
      <c r="Q129" s="83"/>
      <c r="R129" s="72"/>
      <c r="S129" s="72"/>
      <c r="T129" s="47"/>
      <c r="U129" s="47"/>
      <c r="V129" s="230" t="s">
        <v>98</v>
      </c>
      <c r="W129" s="84"/>
    </row>
    <row r="130" spans="1:23" ht="32.15" customHeight="1" x14ac:dyDescent="0.25">
      <c r="A130" s="48">
        <v>35</v>
      </c>
      <c r="B130" s="47" t="s">
        <v>221</v>
      </c>
      <c r="C130" s="48" t="s">
        <v>225</v>
      </c>
      <c r="D130" s="49">
        <v>43372</v>
      </c>
      <c r="E130" s="50">
        <v>1960</v>
      </c>
      <c r="F130" s="50">
        <v>328.89</v>
      </c>
      <c r="G130" s="50">
        <v>14.99</v>
      </c>
      <c r="H130" s="50">
        <v>2303.88</v>
      </c>
      <c r="I130" s="48" t="s">
        <v>30</v>
      </c>
      <c r="J130" s="48" t="s">
        <v>226</v>
      </c>
      <c r="K130" s="47" t="s">
        <v>32</v>
      </c>
      <c r="L130" s="67" t="s">
        <v>33</v>
      </c>
      <c r="M130" s="67" t="s">
        <v>221</v>
      </c>
      <c r="N130" s="47" t="s">
        <v>227</v>
      </c>
      <c r="O130" s="68" t="s">
        <v>45</v>
      </c>
      <c r="P130" s="120">
        <v>1868.88</v>
      </c>
      <c r="Q130" s="83"/>
      <c r="R130" s="72"/>
      <c r="S130" s="72"/>
      <c r="T130" s="47" t="s">
        <v>145</v>
      </c>
      <c r="U130" s="47"/>
      <c r="V130" s="230"/>
      <c r="W130" s="11"/>
    </row>
    <row r="131" spans="1:23" s="16" customFormat="1" ht="43.5" customHeight="1" x14ac:dyDescent="0.25">
      <c r="A131" s="231">
        <v>36</v>
      </c>
      <c r="B131" s="212" t="s">
        <v>221</v>
      </c>
      <c r="C131" s="258" t="s">
        <v>228</v>
      </c>
      <c r="D131" s="275">
        <v>43210</v>
      </c>
      <c r="E131" s="317">
        <v>3300</v>
      </c>
      <c r="F131" s="317">
        <v>199.44</v>
      </c>
      <c r="G131" s="317">
        <v>3499.44</v>
      </c>
      <c r="H131" s="317">
        <v>3499.44</v>
      </c>
      <c r="I131" s="258" t="s">
        <v>30</v>
      </c>
      <c r="J131" s="258" t="s">
        <v>229</v>
      </c>
      <c r="K131" s="47" t="s">
        <v>4</v>
      </c>
      <c r="L131" s="67" t="s">
        <v>33</v>
      </c>
      <c r="M131" s="67" t="s">
        <v>221</v>
      </c>
      <c r="N131" s="47" t="s">
        <v>230</v>
      </c>
      <c r="O131" s="74"/>
      <c r="P131" s="121"/>
      <c r="Q131" s="83"/>
      <c r="R131" s="72" t="s">
        <v>231</v>
      </c>
      <c r="S131" s="72">
        <v>33145</v>
      </c>
      <c r="T131" s="47"/>
      <c r="U131" s="47"/>
      <c r="V131" s="416" t="s">
        <v>108</v>
      </c>
      <c r="W131" s="127"/>
    </row>
    <row r="132" spans="1:23" s="16" customFormat="1" ht="37.5" customHeight="1" x14ac:dyDescent="0.25">
      <c r="A132" s="232"/>
      <c r="B132" s="214"/>
      <c r="C132" s="259"/>
      <c r="D132" s="276"/>
      <c r="E132" s="318"/>
      <c r="F132" s="318"/>
      <c r="G132" s="318"/>
      <c r="H132" s="318"/>
      <c r="I132" s="259"/>
      <c r="J132" s="259"/>
      <c r="K132" s="47" t="s">
        <v>4</v>
      </c>
      <c r="L132" s="67" t="s">
        <v>33</v>
      </c>
      <c r="M132" s="67" t="s">
        <v>221</v>
      </c>
      <c r="N132" s="47" t="s">
        <v>232</v>
      </c>
      <c r="O132" s="75"/>
      <c r="P132" s="122"/>
      <c r="Q132" s="83"/>
      <c r="R132" s="72"/>
      <c r="S132" s="72"/>
      <c r="T132" s="47"/>
      <c r="U132" s="47"/>
      <c r="V132" s="416"/>
      <c r="W132" s="127"/>
    </row>
    <row r="133" spans="1:23" s="3" customFormat="1" ht="51" customHeight="1" x14ac:dyDescent="0.25">
      <c r="A133" s="212">
        <v>37</v>
      </c>
      <c r="B133" s="212" t="s">
        <v>221</v>
      </c>
      <c r="C133" s="212" t="s">
        <v>228</v>
      </c>
      <c r="D133" s="275">
        <v>42794</v>
      </c>
      <c r="E133" s="296">
        <v>3500</v>
      </c>
      <c r="F133" s="296">
        <v>108.3</v>
      </c>
      <c r="G133" s="296">
        <v>0</v>
      </c>
      <c r="H133" s="296">
        <v>3608.3</v>
      </c>
      <c r="I133" s="212" t="s">
        <v>30</v>
      </c>
      <c r="J133" s="212" t="s">
        <v>229</v>
      </c>
      <c r="K133" s="47" t="s">
        <v>4</v>
      </c>
      <c r="L133" s="67" t="s">
        <v>33</v>
      </c>
      <c r="M133" s="67" t="s">
        <v>221</v>
      </c>
      <c r="N133" s="47" t="s">
        <v>233</v>
      </c>
      <c r="O133" s="387" t="s">
        <v>234</v>
      </c>
      <c r="P133" s="401">
        <v>17335</v>
      </c>
      <c r="Q133" s="83"/>
      <c r="R133" s="79" t="s">
        <v>146</v>
      </c>
      <c r="S133" s="72">
        <v>17335</v>
      </c>
      <c r="T133" s="47"/>
      <c r="U133" s="47"/>
      <c r="V133" s="230" t="s">
        <v>55</v>
      </c>
      <c r="W133" s="84"/>
    </row>
    <row r="134" spans="1:23" s="3" customFormat="1" ht="51" customHeight="1" x14ac:dyDescent="0.25">
      <c r="A134" s="214"/>
      <c r="B134" s="214"/>
      <c r="C134" s="214"/>
      <c r="D134" s="276"/>
      <c r="E134" s="297"/>
      <c r="F134" s="297"/>
      <c r="G134" s="297"/>
      <c r="H134" s="297"/>
      <c r="I134" s="214"/>
      <c r="J134" s="214"/>
      <c r="K134" s="47" t="s">
        <v>4</v>
      </c>
      <c r="L134" s="67" t="s">
        <v>33</v>
      </c>
      <c r="M134" s="67" t="s">
        <v>221</v>
      </c>
      <c r="N134" s="47" t="s">
        <v>233</v>
      </c>
      <c r="O134" s="386"/>
      <c r="P134" s="403"/>
      <c r="Q134" s="83"/>
      <c r="R134" s="72"/>
      <c r="S134" s="72"/>
      <c r="T134" s="47"/>
      <c r="U134" s="47"/>
      <c r="V134" s="230"/>
      <c r="W134" s="84"/>
    </row>
    <row r="135" spans="1:23" s="6" customFormat="1" ht="25" customHeight="1" x14ac:dyDescent="0.25">
      <c r="A135" s="227">
        <v>38</v>
      </c>
      <c r="B135" s="212" t="s">
        <v>235</v>
      </c>
      <c r="C135" s="209" t="s">
        <v>236</v>
      </c>
      <c r="D135" s="275">
        <v>43190</v>
      </c>
      <c r="E135" s="298">
        <v>729.2</v>
      </c>
      <c r="F135" s="298">
        <v>200.17</v>
      </c>
      <c r="G135" s="298">
        <v>16.48</v>
      </c>
      <c r="H135" s="298">
        <v>945.85</v>
      </c>
      <c r="I135" s="209" t="s">
        <v>30</v>
      </c>
      <c r="J135" s="209" t="s">
        <v>237</v>
      </c>
      <c r="K135" s="47" t="s">
        <v>32</v>
      </c>
      <c r="L135" s="67" t="s">
        <v>33</v>
      </c>
      <c r="M135" s="67" t="s">
        <v>221</v>
      </c>
      <c r="N135" s="47" t="s">
        <v>238</v>
      </c>
      <c r="O135" s="68" t="s">
        <v>41</v>
      </c>
      <c r="P135" s="69">
        <v>196.06</v>
      </c>
      <c r="Q135" s="83"/>
      <c r="R135" s="72"/>
      <c r="S135" s="72"/>
      <c r="T135" s="47"/>
      <c r="U135" s="47"/>
      <c r="V135" s="230" t="s">
        <v>51</v>
      </c>
      <c r="W135" s="87"/>
    </row>
    <row r="136" spans="1:23" s="6" customFormat="1" ht="25" customHeight="1" x14ac:dyDescent="0.25">
      <c r="A136" s="228"/>
      <c r="B136" s="213"/>
      <c r="C136" s="211"/>
      <c r="D136" s="277"/>
      <c r="E136" s="300"/>
      <c r="F136" s="300"/>
      <c r="G136" s="300"/>
      <c r="H136" s="300"/>
      <c r="I136" s="211"/>
      <c r="J136" s="211"/>
      <c r="K136" s="47" t="s">
        <v>32</v>
      </c>
      <c r="L136" s="67" t="s">
        <v>33</v>
      </c>
      <c r="M136" s="67" t="s">
        <v>239</v>
      </c>
      <c r="N136" s="47" t="s">
        <v>240</v>
      </c>
      <c r="O136" s="68" t="s">
        <v>35</v>
      </c>
      <c r="P136" s="69">
        <v>2791.46</v>
      </c>
      <c r="Q136" s="83"/>
      <c r="R136" s="72"/>
      <c r="S136" s="72"/>
      <c r="T136" s="47"/>
      <c r="U136" s="47"/>
      <c r="V136" s="230"/>
      <c r="W136" s="87"/>
    </row>
    <row r="137" spans="1:23" s="6" customFormat="1" ht="25" customHeight="1" x14ac:dyDescent="0.25">
      <c r="A137" s="229"/>
      <c r="B137" s="214"/>
      <c r="C137" s="210"/>
      <c r="D137" s="276"/>
      <c r="E137" s="299"/>
      <c r="F137" s="299"/>
      <c r="G137" s="299"/>
      <c r="H137" s="299"/>
      <c r="I137" s="210"/>
      <c r="J137" s="210"/>
      <c r="K137" s="47" t="s">
        <v>32</v>
      </c>
      <c r="L137" s="67" t="s">
        <v>33</v>
      </c>
      <c r="M137" s="67" t="s">
        <v>221</v>
      </c>
      <c r="N137" s="47" t="s">
        <v>238</v>
      </c>
      <c r="O137" s="68" t="s">
        <v>41</v>
      </c>
      <c r="P137" s="69">
        <v>196.06</v>
      </c>
      <c r="Q137" s="83"/>
      <c r="R137" s="72"/>
      <c r="S137" s="72"/>
      <c r="T137" s="47"/>
      <c r="U137" s="47"/>
      <c r="V137" s="230"/>
      <c r="W137" s="87"/>
    </row>
    <row r="138" spans="1:23" s="3" customFormat="1" ht="32.15" customHeight="1" x14ac:dyDescent="0.25">
      <c r="A138" s="207">
        <v>39</v>
      </c>
      <c r="B138" s="212" t="s">
        <v>241</v>
      </c>
      <c r="C138" s="212" t="s">
        <v>242</v>
      </c>
      <c r="D138" s="287">
        <v>43281</v>
      </c>
      <c r="E138" s="296">
        <v>596.01324799999998</v>
      </c>
      <c r="F138" s="296">
        <v>146.321437</v>
      </c>
      <c r="G138" s="296">
        <v>0</v>
      </c>
      <c r="H138" s="296">
        <v>742.33468500000004</v>
      </c>
      <c r="I138" s="212" t="s">
        <v>30</v>
      </c>
      <c r="J138" s="212" t="s">
        <v>243</v>
      </c>
      <c r="K138" s="212" t="s">
        <v>32</v>
      </c>
      <c r="L138" s="207" t="s">
        <v>33</v>
      </c>
      <c r="M138" s="207" t="s">
        <v>241</v>
      </c>
      <c r="N138" s="212" t="s">
        <v>244</v>
      </c>
      <c r="O138" s="387" t="s">
        <v>41</v>
      </c>
      <c r="P138" s="224">
        <v>204.88</v>
      </c>
      <c r="Q138" s="83"/>
      <c r="R138" s="72"/>
      <c r="S138" s="72"/>
      <c r="T138" s="47"/>
      <c r="U138" s="47"/>
      <c r="V138" s="230" t="s">
        <v>98</v>
      </c>
      <c r="W138" s="84"/>
    </row>
    <row r="139" spans="1:23" s="3" customFormat="1" ht="32.15" customHeight="1" x14ac:dyDescent="0.25">
      <c r="A139" s="233"/>
      <c r="B139" s="213"/>
      <c r="C139" s="213"/>
      <c r="D139" s="288"/>
      <c r="E139" s="301"/>
      <c r="F139" s="301"/>
      <c r="G139" s="301"/>
      <c r="H139" s="301"/>
      <c r="I139" s="213"/>
      <c r="J139" s="213"/>
      <c r="K139" s="214"/>
      <c r="L139" s="208"/>
      <c r="M139" s="208"/>
      <c r="N139" s="214"/>
      <c r="O139" s="386"/>
      <c r="P139" s="226"/>
      <c r="Q139" s="83"/>
      <c r="R139" s="72"/>
      <c r="S139" s="72"/>
      <c r="T139" s="47"/>
      <c r="U139" s="47"/>
      <c r="V139" s="230"/>
      <c r="W139" s="84"/>
    </row>
    <row r="140" spans="1:23" s="3" customFormat="1" ht="32.15" customHeight="1" x14ac:dyDescent="0.25">
      <c r="A140" s="208"/>
      <c r="B140" s="214"/>
      <c r="C140" s="214"/>
      <c r="D140" s="289"/>
      <c r="E140" s="297"/>
      <c r="F140" s="297"/>
      <c r="G140" s="297"/>
      <c r="H140" s="297"/>
      <c r="I140" s="214"/>
      <c r="J140" s="214"/>
      <c r="K140" s="47" t="s">
        <v>32</v>
      </c>
      <c r="L140" s="67" t="s">
        <v>33</v>
      </c>
      <c r="M140" s="67" t="s">
        <v>241</v>
      </c>
      <c r="N140" s="47" t="s">
        <v>245</v>
      </c>
      <c r="O140" s="68" t="s">
        <v>35</v>
      </c>
      <c r="P140" s="69">
        <v>777.2</v>
      </c>
      <c r="Q140" s="83"/>
      <c r="R140" s="72"/>
      <c r="S140" s="72"/>
      <c r="T140" s="47"/>
      <c r="U140" s="47"/>
      <c r="V140" s="230"/>
      <c r="W140" s="84"/>
    </row>
    <row r="141" spans="1:23" s="17" customFormat="1" ht="25" customHeight="1" x14ac:dyDescent="0.25">
      <c r="A141" s="218">
        <v>40</v>
      </c>
      <c r="B141" s="242" t="s">
        <v>241</v>
      </c>
      <c r="C141" s="242" t="s">
        <v>246</v>
      </c>
      <c r="D141" s="290">
        <v>43313</v>
      </c>
      <c r="E141" s="305">
        <v>1100</v>
      </c>
      <c r="F141" s="305">
        <v>212.785550259383</v>
      </c>
      <c r="G141" s="305">
        <v>14.191424</v>
      </c>
      <c r="H141" s="305">
        <v>1326.9769742593801</v>
      </c>
      <c r="I141" s="337" t="s">
        <v>30</v>
      </c>
      <c r="J141" s="337" t="s">
        <v>247</v>
      </c>
      <c r="K141" s="242" t="s">
        <v>32</v>
      </c>
      <c r="L141" s="218" t="s">
        <v>33</v>
      </c>
      <c r="M141" s="218" t="s">
        <v>241</v>
      </c>
      <c r="N141" s="381" t="s">
        <v>248</v>
      </c>
      <c r="O141" s="245" t="s">
        <v>120</v>
      </c>
      <c r="P141" s="404">
        <v>33524</v>
      </c>
      <c r="Q141" s="89"/>
      <c r="R141" s="128" t="s">
        <v>146</v>
      </c>
      <c r="S141" s="128">
        <v>33524</v>
      </c>
      <c r="T141" s="53"/>
      <c r="U141" s="53"/>
      <c r="V141" s="381" t="s">
        <v>65</v>
      </c>
      <c r="W141" s="129"/>
    </row>
    <row r="142" spans="1:23" s="17" customFormat="1" ht="25" customHeight="1" x14ac:dyDescent="0.25">
      <c r="A142" s="219"/>
      <c r="B142" s="243"/>
      <c r="C142" s="243"/>
      <c r="D142" s="291"/>
      <c r="E142" s="306"/>
      <c r="F142" s="306"/>
      <c r="G142" s="306"/>
      <c r="H142" s="306"/>
      <c r="I142" s="338"/>
      <c r="J142" s="338"/>
      <c r="K142" s="243"/>
      <c r="L142" s="219"/>
      <c r="M142" s="219"/>
      <c r="N142" s="381"/>
      <c r="O142" s="245"/>
      <c r="P142" s="404"/>
      <c r="Q142" s="91"/>
      <c r="R142" s="130"/>
      <c r="S142" s="130"/>
      <c r="T142" s="55"/>
      <c r="U142" s="55"/>
      <c r="V142" s="381"/>
      <c r="W142" s="129"/>
    </row>
    <row r="143" spans="1:23" s="17" customFormat="1" ht="25" customHeight="1" x14ac:dyDescent="0.25">
      <c r="A143" s="220"/>
      <c r="B143" s="244"/>
      <c r="C143" s="244"/>
      <c r="D143" s="292"/>
      <c r="E143" s="307"/>
      <c r="F143" s="307"/>
      <c r="G143" s="307"/>
      <c r="H143" s="307"/>
      <c r="I143" s="339"/>
      <c r="J143" s="339"/>
      <c r="K143" s="244"/>
      <c r="L143" s="220"/>
      <c r="M143" s="220"/>
      <c r="N143" s="381"/>
      <c r="O143" s="245"/>
      <c r="P143" s="404"/>
      <c r="Q143" s="92"/>
      <c r="R143" s="131"/>
      <c r="S143" s="131"/>
      <c r="T143" s="56"/>
      <c r="U143" s="56"/>
      <c r="V143" s="381"/>
      <c r="W143" s="129"/>
    </row>
    <row r="144" spans="1:23" ht="26.5" customHeight="1" x14ac:dyDescent="0.25">
      <c r="A144" s="212">
        <v>41</v>
      </c>
      <c r="B144" s="212" t="s">
        <v>249</v>
      </c>
      <c r="C144" s="212" t="s">
        <v>250</v>
      </c>
      <c r="D144" s="275">
        <v>43373</v>
      </c>
      <c r="E144" s="298">
        <v>1195</v>
      </c>
      <c r="F144" s="298">
        <v>54.64</v>
      </c>
      <c r="G144" s="298">
        <v>0</v>
      </c>
      <c r="H144" s="298">
        <v>1249.6400000000001</v>
      </c>
      <c r="I144" s="209" t="s">
        <v>30</v>
      </c>
      <c r="J144" s="212" t="s">
        <v>251</v>
      </c>
      <c r="K144" s="47" t="s">
        <v>32</v>
      </c>
      <c r="L144" s="67" t="s">
        <v>33</v>
      </c>
      <c r="M144" s="67" t="s">
        <v>249</v>
      </c>
      <c r="N144" s="123"/>
      <c r="O144" s="124"/>
      <c r="P144" s="125"/>
      <c r="Q144" s="83"/>
      <c r="R144" s="72"/>
      <c r="S144" s="72"/>
      <c r="T144" s="47" t="s">
        <v>252</v>
      </c>
      <c r="U144" s="47" t="s">
        <v>253</v>
      </c>
      <c r="V144" s="230" t="s">
        <v>134</v>
      </c>
      <c r="W144" s="11"/>
    </row>
    <row r="145" spans="1:23" ht="25" customHeight="1" x14ac:dyDescent="0.25">
      <c r="A145" s="214"/>
      <c r="B145" s="214"/>
      <c r="C145" s="214"/>
      <c r="D145" s="276"/>
      <c r="E145" s="299"/>
      <c r="F145" s="299"/>
      <c r="G145" s="299"/>
      <c r="H145" s="299"/>
      <c r="I145" s="210"/>
      <c r="J145" s="214"/>
      <c r="K145" s="47" t="s">
        <v>32</v>
      </c>
      <c r="L145" s="67" t="s">
        <v>33</v>
      </c>
      <c r="M145" s="67" t="s">
        <v>249</v>
      </c>
      <c r="N145" s="47" t="s">
        <v>254</v>
      </c>
      <c r="O145" s="68" t="s">
        <v>41</v>
      </c>
      <c r="P145" s="120">
        <v>125.07</v>
      </c>
      <c r="Q145" s="83"/>
      <c r="R145" s="72"/>
      <c r="S145" s="72"/>
      <c r="T145" s="47"/>
      <c r="U145" s="47"/>
      <c r="V145" s="230"/>
      <c r="W145" s="11"/>
    </row>
    <row r="146" spans="1:23" s="4" customFormat="1" ht="21" customHeight="1" x14ac:dyDescent="0.25">
      <c r="A146" s="209">
        <v>42</v>
      </c>
      <c r="B146" s="212" t="s">
        <v>255</v>
      </c>
      <c r="C146" s="209" t="s">
        <v>256</v>
      </c>
      <c r="D146" s="275">
        <v>43333</v>
      </c>
      <c r="E146" s="298">
        <v>10000</v>
      </c>
      <c r="F146" s="302">
        <v>2565.9150719999998</v>
      </c>
      <c r="G146" s="302">
        <v>69.261899999999997</v>
      </c>
      <c r="H146" s="298">
        <v>12635.176971999999</v>
      </c>
      <c r="I146" s="209" t="s">
        <v>30</v>
      </c>
      <c r="J146" s="209" t="s">
        <v>257</v>
      </c>
      <c r="K146" s="212" t="s">
        <v>32</v>
      </c>
      <c r="L146" s="207" t="s">
        <v>33</v>
      </c>
      <c r="M146" s="207" t="s">
        <v>255</v>
      </c>
      <c r="N146" s="212" t="s">
        <v>258</v>
      </c>
      <c r="O146" s="74"/>
      <c r="P146" s="121"/>
      <c r="Q146" s="83"/>
      <c r="R146" s="72"/>
      <c r="S146" s="72"/>
      <c r="T146" s="47"/>
      <c r="U146" s="47"/>
      <c r="V146" s="230" t="s">
        <v>37</v>
      </c>
      <c r="W146" s="85"/>
    </row>
    <row r="147" spans="1:23" s="4" customFormat="1" ht="21" customHeight="1" x14ac:dyDescent="0.25">
      <c r="A147" s="211"/>
      <c r="B147" s="213"/>
      <c r="C147" s="211"/>
      <c r="D147" s="277"/>
      <c r="E147" s="300"/>
      <c r="F147" s="303"/>
      <c r="G147" s="303"/>
      <c r="H147" s="300"/>
      <c r="I147" s="211"/>
      <c r="J147" s="211"/>
      <c r="K147" s="213"/>
      <c r="L147" s="233"/>
      <c r="M147" s="233"/>
      <c r="N147" s="213"/>
      <c r="O147" s="74"/>
      <c r="P147" s="121"/>
      <c r="Q147" s="83"/>
      <c r="R147" s="72"/>
      <c r="S147" s="72"/>
      <c r="T147" s="47"/>
      <c r="U147" s="47"/>
      <c r="V147" s="230"/>
      <c r="W147" s="85"/>
    </row>
    <row r="148" spans="1:23" s="4" customFormat="1" ht="21" customHeight="1" x14ac:dyDescent="0.25">
      <c r="A148" s="211"/>
      <c r="B148" s="213"/>
      <c r="C148" s="211"/>
      <c r="D148" s="277"/>
      <c r="E148" s="300"/>
      <c r="F148" s="303"/>
      <c r="G148" s="303"/>
      <c r="H148" s="300"/>
      <c r="I148" s="211"/>
      <c r="J148" s="211"/>
      <c r="K148" s="213"/>
      <c r="L148" s="233"/>
      <c r="M148" s="233"/>
      <c r="N148" s="213"/>
      <c r="O148" s="74"/>
      <c r="P148" s="121"/>
      <c r="Q148" s="83"/>
      <c r="R148" s="72"/>
      <c r="S148" s="72"/>
      <c r="T148" s="47"/>
      <c r="U148" s="47"/>
      <c r="V148" s="230"/>
      <c r="W148" s="85"/>
    </row>
    <row r="149" spans="1:23" s="4" customFormat="1" ht="21" customHeight="1" x14ac:dyDescent="0.25">
      <c r="A149" s="211"/>
      <c r="B149" s="213"/>
      <c r="C149" s="211"/>
      <c r="D149" s="277"/>
      <c r="E149" s="300"/>
      <c r="F149" s="303"/>
      <c r="G149" s="303"/>
      <c r="H149" s="300"/>
      <c r="I149" s="211"/>
      <c r="J149" s="211"/>
      <c r="K149" s="213"/>
      <c r="L149" s="233"/>
      <c r="M149" s="233"/>
      <c r="N149" s="213"/>
      <c r="O149" s="74"/>
      <c r="P149" s="121"/>
      <c r="Q149" s="83"/>
      <c r="R149" s="72"/>
      <c r="S149" s="72"/>
      <c r="T149" s="47"/>
      <c r="U149" s="47"/>
      <c r="V149" s="230"/>
      <c r="W149" s="85"/>
    </row>
    <row r="150" spans="1:23" s="4" customFormat="1" ht="21" customHeight="1" x14ac:dyDescent="0.25">
      <c r="A150" s="211"/>
      <c r="B150" s="213"/>
      <c r="C150" s="211"/>
      <c r="D150" s="277"/>
      <c r="E150" s="300"/>
      <c r="F150" s="303"/>
      <c r="G150" s="303"/>
      <c r="H150" s="300"/>
      <c r="I150" s="211"/>
      <c r="J150" s="211"/>
      <c r="K150" s="213"/>
      <c r="L150" s="233"/>
      <c r="M150" s="233"/>
      <c r="N150" s="213"/>
      <c r="O150" s="75"/>
      <c r="P150" s="122"/>
      <c r="Q150" s="83"/>
      <c r="R150" s="72"/>
      <c r="S150" s="72"/>
      <c r="T150" s="47"/>
      <c r="U150" s="47"/>
      <c r="V150" s="230"/>
      <c r="W150" s="85"/>
    </row>
    <row r="151" spans="1:23" s="4" customFormat="1" ht="21" customHeight="1" x14ac:dyDescent="0.25">
      <c r="A151" s="210"/>
      <c r="B151" s="214"/>
      <c r="C151" s="210"/>
      <c r="D151" s="276"/>
      <c r="E151" s="299"/>
      <c r="F151" s="304"/>
      <c r="G151" s="304"/>
      <c r="H151" s="299"/>
      <c r="I151" s="210"/>
      <c r="J151" s="210"/>
      <c r="K151" s="214"/>
      <c r="L151" s="208"/>
      <c r="M151" s="208"/>
      <c r="N151" s="214"/>
      <c r="O151" s="68" t="s">
        <v>35</v>
      </c>
      <c r="P151" s="69">
        <v>10869.28</v>
      </c>
      <c r="Q151" s="83"/>
      <c r="R151" s="72"/>
      <c r="S151" s="72"/>
      <c r="T151" s="47"/>
      <c r="U151" s="47"/>
      <c r="V151" s="230"/>
      <c r="W151" s="85"/>
    </row>
    <row r="152" spans="1:23" s="12" customFormat="1" ht="25" customHeight="1" x14ac:dyDescent="0.25">
      <c r="A152" s="212">
        <v>43</v>
      </c>
      <c r="B152" s="212" t="s">
        <v>259</v>
      </c>
      <c r="C152" s="212" t="s">
        <v>260</v>
      </c>
      <c r="D152" s="275">
        <v>43187</v>
      </c>
      <c r="E152" s="298">
        <v>980</v>
      </c>
      <c r="F152" s="298">
        <v>97.53</v>
      </c>
      <c r="G152" s="298">
        <v>0.5</v>
      </c>
      <c r="H152" s="302">
        <v>1078.03</v>
      </c>
      <c r="I152" s="270" t="s">
        <v>30</v>
      </c>
      <c r="J152" s="270" t="s">
        <v>261</v>
      </c>
      <c r="K152" s="47" t="s">
        <v>32</v>
      </c>
      <c r="L152" s="67" t="s">
        <v>33</v>
      </c>
      <c r="M152" s="67" t="s">
        <v>255</v>
      </c>
      <c r="N152" s="47" t="s">
        <v>262</v>
      </c>
      <c r="O152" s="68" t="s">
        <v>45</v>
      </c>
      <c r="P152" s="224">
        <v>443.46</v>
      </c>
      <c r="Q152" s="83"/>
      <c r="R152" s="67"/>
      <c r="S152" s="72"/>
      <c r="T152" s="47"/>
      <c r="U152" s="47"/>
      <c r="V152" s="230" t="s">
        <v>134</v>
      </c>
    </row>
    <row r="153" spans="1:23" s="12" customFormat="1" ht="25" customHeight="1" x14ac:dyDescent="0.25">
      <c r="A153" s="213"/>
      <c r="B153" s="213"/>
      <c r="C153" s="213"/>
      <c r="D153" s="277"/>
      <c r="E153" s="300"/>
      <c r="F153" s="300"/>
      <c r="G153" s="300"/>
      <c r="H153" s="303"/>
      <c r="I153" s="354"/>
      <c r="J153" s="354"/>
      <c r="K153" s="47" t="s">
        <v>32</v>
      </c>
      <c r="L153" s="67" t="s">
        <v>33</v>
      </c>
      <c r="M153" s="67" t="s">
        <v>263</v>
      </c>
      <c r="N153" s="47" t="s">
        <v>264</v>
      </c>
      <c r="O153" s="68" t="s">
        <v>70</v>
      </c>
      <c r="P153" s="226"/>
      <c r="Q153" s="83"/>
      <c r="R153" s="67"/>
      <c r="S153" s="67"/>
      <c r="T153" s="47"/>
      <c r="U153" s="47"/>
      <c r="V153" s="230"/>
    </row>
    <row r="154" spans="1:23" s="12" customFormat="1" ht="25" customHeight="1" x14ac:dyDescent="0.25">
      <c r="A154" s="214"/>
      <c r="B154" s="214"/>
      <c r="C154" s="214"/>
      <c r="D154" s="276"/>
      <c r="E154" s="299"/>
      <c r="F154" s="299"/>
      <c r="G154" s="299"/>
      <c r="H154" s="304"/>
      <c r="I154" s="271"/>
      <c r="J154" s="271"/>
      <c r="K154" s="47" t="s">
        <v>32</v>
      </c>
      <c r="L154" s="67" t="s">
        <v>33</v>
      </c>
      <c r="M154" s="67" t="s">
        <v>263</v>
      </c>
      <c r="N154" s="47" t="s">
        <v>264</v>
      </c>
      <c r="O154" s="68" t="s">
        <v>70</v>
      </c>
      <c r="P154" s="69">
        <v>3683.68</v>
      </c>
      <c r="Q154" s="69">
        <v>9296.1</v>
      </c>
      <c r="R154" s="72"/>
      <c r="S154" s="72"/>
      <c r="T154" s="47"/>
      <c r="U154" s="47"/>
      <c r="V154" s="230"/>
    </row>
    <row r="155" spans="1:23" s="6" customFormat="1" ht="25" customHeight="1" x14ac:dyDescent="0.25">
      <c r="A155" s="227">
        <v>44</v>
      </c>
      <c r="B155" s="212" t="s">
        <v>265</v>
      </c>
      <c r="C155" s="209" t="s">
        <v>266</v>
      </c>
      <c r="D155" s="275">
        <v>43190</v>
      </c>
      <c r="E155" s="298">
        <v>1606.56</v>
      </c>
      <c r="F155" s="298">
        <v>380.21</v>
      </c>
      <c r="G155" s="298">
        <v>39.35</v>
      </c>
      <c r="H155" s="298">
        <v>2026.12</v>
      </c>
      <c r="I155" s="209" t="s">
        <v>30</v>
      </c>
      <c r="J155" s="209" t="s">
        <v>267</v>
      </c>
      <c r="K155" s="47" t="s">
        <v>32</v>
      </c>
      <c r="L155" s="67" t="s">
        <v>33</v>
      </c>
      <c r="M155" s="67" t="s">
        <v>255</v>
      </c>
      <c r="N155" s="47" t="s">
        <v>268</v>
      </c>
      <c r="O155" s="68" t="s">
        <v>106</v>
      </c>
      <c r="P155" s="69">
        <v>1646823</v>
      </c>
      <c r="Q155" s="83"/>
      <c r="R155" s="72"/>
      <c r="S155" s="72"/>
      <c r="T155" s="47" t="s">
        <v>50</v>
      </c>
      <c r="U155" s="47"/>
      <c r="V155" s="230" t="s">
        <v>51</v>
      </c>
      <c r="W155" s="87"/>
    </row>
    <row r="156" spans="1:23" s="6" customFormat="1" ht="25" customHeight="1" x14ac:dyDescent="0.25">
      <c r="A156" s="229"/>
      <c r="B156" s="214"/>
      <c r="C156" s="210"/>
      <c r="D156" s="276"/>
      <c r="E156" s="299"/>
      <c r="F156" s="299"/>
      <c r="G156" s="299"/>
      <c r="H156" s="299"/>
      <c r="I156" s="210"/>
      <c r="J156" s="210"/>
      <c r="K156" s="47" t="s">
        <v>32</v>
      </c>
      <c r="L156" s="67" t="s">
        <v>33</v>
      </c>
      <c r="M156" s="67" t="s">
        <v>269</v>
      </c>
      <c r="N156" s="47" t="s">
        <v>270</v>
      </c>
      <c r="O156" s="68" t="s">
        <v>41</v>
      </c>
      <c r="P156" s="69">
        <v>137.51</v>
      </c>
      <c r="Q156" s="83"/>
      <c r="R156" s="72"/>
      <c r="S156" s="72"/>
      <c r="T156" s="47" t="s">
        <v>50</v>
      </c>
      <c r="U156" s="47"/>
      <c r="V156" s="230"/>
      <c r="W156" s="87"/>
    </row>
    <row r="157" spans="1:23" s="4" customFormat="1" ht="21" customHeight="1" x14ac:dyDescent="0.25">
      <c r="A157" s="209">
        <v>45</v>
      </c>
      <c r="B157" s="212" t="s">
        <v>271</v>
      </c>
      <c r="C157" s="209" t="s">
        <v>272</v>
      </c>
      <c r="D157" s="275">
        <v>43333</v>
      </c>
      <c r="E157" s="298">
        <v>15000</v>
      </c>
      <c r="F157" s="302">
        <v>5238.6559950000001</v>
      </c>
      <c r="G157" s="302">
        <v>0</v>
      </c>
      <c r="H157" s="298">
        <v>20238.655995000001</v>
      </c>
      <c r="I157" s="209" t="s">
        <v>30</v>
      </c>
      <c r="J157" s="209" t="s">
        <v>257</v>
      </c>
      <c r="K157" s="212" t="s">
        <v>32</v>
      </c>
      <c r="L157" s="207" t="s">
        <v>33</v>
      </c>
      <c r="M157" s="207" t="s">
        <v>255</v>
      </c>
      <c r="N157" s="212" t="s">
        <v>273</v>
      </c>
      <c r="O157" s="387" t="s">
        <v>35</v>
      </c>
      <c r="P157" s="224">
        <v>8361.9599999999991</v>
      </c>
      <c r="Q157" s="83"/>
      <c r="R157" s="72"/>
      <c r="S157" s="72"/>
      <c r="T157" s="47"/>
      <c r="U157" s="47"/>
      <c r="V157" s="230" t="s">
        <v>37</v>
      </c>
      <c r="W157" s="85"/>
    </row>
    <row r="158" spans="1:23" s="4" customFormat="1" ht="21" customHeight="1" x14ac:dyDescent="0.25">
      <c r="A158" s="211"/>
      <c r="B158" s="213"/>
      <c r="C158" s="211"/>
      <c r="D158" s="277"/>
      <c r="E158" s="300"/>
      <c r="F158" s="303"/>
      <c r="G158" s="303"/>
      <c r="H158" s="300"/>
      <c r="I158" s="211"/>
      <c r="J158" s="211"/>
      <c r="K158" s="213"/>
      <c r="L158" s="233"/>
      <c r="M158" s="233"/>
      <c r="N158" s="213"/>
      <c r="O158" s="385"/>
      <c r="P158" s="225"/>
      <c r="Q158" s="83"/>
      <c r="R158" s="72"/>
      <c r="S158" s="72"/>
      <c r="T158" s="47"/>
      <c r="U158" s="47"/>
      <c r="V158" s="230"/>
      <c r="W158" s="85"/>
    </row>
    <row r="159" spans="1:23" s="4" customFormat="1" ht="21" customHeight="1" x14ac:dyDescent="0.25">
      <c r="A159" s="211"/>
      <c r="B159" s="213"/>
      <c r="C159" s="211"/>
      <c r="D159" s="277"/>
      <c r="E159" s="300"/>
      <c r="F159" s="303"/>
      <c r="G159" s="303"/>
      <c r="H159" s="300"/>
      <c r="I159" s="211"/>
      <c r="J159" s="211"/>
      <c r="K159" s="213"/>
      <c r="L159" s="233"/>
      <c r="M159" s="233"/>
      <c r="N159" s="213"/>
      <c r="O159" s="385"/>
      <c r="P159" s="225"/>
      <c r="Q159" s="83"/>
      <c r="R159" s="72"/>
      <c r="S159" s="72"/>
      <c r="T159" s="47"/>
      <c r="U159" s="47"/>
      <c r="V159" s="230"/>
      <c r="W159" s="85"/>
    </row>
    <row r="160" spans="1:23" s="4" customFormat="1" ht="21" customHeight="1" x14ac:dyDescent="0.25">
      <c r="A160" s="211"/>
      <c r="B160" s="213"/>
      <c r="C160" s="211"/>
      <c r="D160" s="277"/>
      <c r="E160" s="300"/>
      <c r="F160" s="303"/>
      <c r="G160" s="303"/>
      <c r="H160" s="300"/>
      <c r="I160" s="211"/>
      <c r="J160" s="211"/>
      <c r="K160" s="213"/>
      <c r="L160" s="233"/>
      <c r="M160" s="233"/>
      <c r="N160" s="213"/>
      <c r="O160" s="385"/>
      <c r="P160" s="225"/>
      <c r="Q160" s="83"/>
      <c r="R160" s="72"/>
      <c r="S160" s="72"/>
      <c r="T160" s="47"/>
      <c r="U160" s="47"/>
      <c r="V160" s="230"/>
      <c r="W160" s="85"/>
    </row>
    <row r="161" spans="1:23" s="4" customFormat="1" ht="21" customHeight="1" x14ac:dyDescent="0.25">
      <c r="A161" s="211"/>
      <c r="B161" s="213"/>
      <c r="C161" s="211"/>
      <c r="D161" s="277"/>
      <c r="E161" s="300"/>
      <c r="F161" s="303"/>
      <c r="G161" s="303"/>
      <c r="H161" s="300"/>
      <c r="I161" s="210"/>
      <c r="J161" s="211"/>
      <c r="K161" s="214"/>
      <c r="L161" s="208"/>
      <c r="M161" s="208"/>
      <c r="N161" s="214"/>
      <c r="O161" s="386"/>
      <c r="P161" s="226"/>
      <c r="Q161" s="83"/>
      <c r="R161" s="72"/>
      <c r="S161" s="72"/>
      <c r="T161" s="47"/>
      <c r="U161" s="47"/>
      <c r="V161" s="230"/>
      <c r="W161" s="85"/>
    </row>
    <row r="162" spans="1:23" s="4" customFormat="1" ht="21" customHeight="1" x14ac:dyDescent="0.25">
      <c r="A162" s="210"/>
      <c r="B162" s="214"/>
      <c r="C162" s="210"/>
      <c r="D162" s="276"/>
      <c r="E162" s="299"/>
      <c r="F162" s="304"/>
      <c r="G162" s="304"/>
      <c r="H162" s="299"/>
      <c r="I162" s="48" t="s">
        <v>30</v>
      </c>
      <c r="J162" s="210"/>
      <c r="K162" s="47" t="s">
        <v>32</v>
      </c>
      <c r="L162" s="67" t="s">
        <v>33</v>
      </c>
      <c r="M162" s="67" t="s">
        <v>274</v>
      </c>
      <c r="N162" s="47" t="s">
        <v>275</v>
      </c>
      <c r="O162" s="68" t="s">
        <v>184</v>
      </c>
      <c r="P162" s="69">
        <v>5984.15</v>
      </c>
      <c r="Q162" s="83"/>
      <c r="R162" s="72"/>
      <c r="S162" s="72"/>
      <c r="T162" s="47"/>
      <c r="U162" s="47"/>
      <c r="V162" s="230"/>
      <c r="W162" s="85"/>
    </row>
    <row r="163" spans="1:23" s="6" customFormat="1" ht="25" customHeight="1" x14ac:dyDescent="0.25">
      <c r="A163" s="227">
        <v>46</v>
      </c>
      <c r="B163" s="212" t="s">
        <v>276</v>
      </c>
      <c r="C163" s="209" t="s">
        <v>277</v>
      </c>
      <c r="D163" s="275">
        <v>43190</v>
      </c>
      <c r="E163" s="298">
        <v>323.06</v>
      </c>
      <c r="F163" s="298">
        <v>83.06</v>
      </c>
      <c r="G163" s="298">
        <v>20.73</v>
      </c>
      <c r="H163" s="298">
        <v>426.85</v>
      </c>
      <c r="I163" s="209" t="s">
        <v>30</v>
      </c>
      <c r="J163" s="209" t="s">
        <v>278</v>
      </c>
      <c r="K163" s="47" t="s">
        <v>32</v>
      </c>
      <c r="L163" s="67" t="s">
        <v>181</v>
      </c>
      <c r="M163" s="67" t="s">
        <v>279</v>
      </c>
      <c r="N163" s="47" t="s">
        <v>280</v>
      </c>
      <c r="O163" s="68" t="s">
        <v>70</v>
      </c>
      <c r="P163" s="69">
        <v>7795.46</v>
      </c>
      <c r="Q163" s="83"/>
      <c r="R163" s="72"/>
      <c r="S163" s="72"/>
      <c r="T163" s="47"/>
      <c r="U163" s="47"/>
      <c r="V163" s="212" t="s">
        <v>51</v>
      </c>
      <c r="W163" s="87"/>
    </row>
    <row r="164" spans="1:23" s="6" customFormat="1" ht="25" customHeight="1" x14ac:dyDescent="0.25">
      <c r="A164" s="229"/>
      <c r="B164" s="214"/>
      <c r="C164" s="210"/>
      <c r="D164" s="276"/>
      <c r="E164" s="299"/>
      <c r="F164" s="299"/>
      <c r="G164" s="299"/>
      <c r="H164" s="299"/>
      <c r="I164" s="210"/>
      <c r="J164" s="210"/>
      <c r="K164" s="47" t="s">
        <v>32</v>
      </c>
      <c r="L164" s="67" t="s">
        <v>181</v>
      </c>
      <c r="M164" s="67" t="s">
        <v>276</v>
      </c>
      <c r="N164" s="47" t="s">
        <v>280</v>
      </c>
      <c r="O164" s="68" t="s">
        <v>120</v>
      </c>
      <c r="P164" s="69">
        <v>9482.4</v>
      </c>
      <c r="Q164" s="83"/>
      <c r="R164" s="72"/>
      <c r="S164" s="72"/>
      <c r="T164" s="47"/>
      <c r="U164" s="47"/>
      <c r="V164" s="213"/>
      <c r="W164" s="87"/>
    </row>
    <row r="165" spans="1:23" s="9" customFormat="1" ht="42" customHeight="1" x14ac:dyDescent="0.25">
      <c r="A165" s="224">
        <v>47</v>
      </c>
      <c r="B165" s="209" t="s">
        <v>281</v>
      </c>
      <c r="C165" s="209" t="s">
        <v>282</v>
      </c>
      <c r="D165" s="275">
        <v>43312</v>
      </c>
      <c r="E165" s="319">
        <v>1998.844695</v>
      </c>
      <c r="F165" s="319">
        <v>801.49402899999995</v>
      </c>
      <c r="G165" s="319">
        <v>17.45</v>
      </c>
      <c r="H165" s="351">
        <v>2817.788724</v>
      </c>
      <c r="I165" s="209" t="s">
        <v>30</v>
      </c>
      <c r="J165" s="209" t="s">
        <v>283</v>
      </c>
      <c r="K165" s="375" t="s">
        <v>32</v>
      </c>
      <c r="L165" s="207" t="s">
        <v>33</v>
      </c>
      <c r="M165" s="207" t="s">
        <v>281</v>
      </c>
      <c r="N165" s="212" t="s">
        <v>284</v>
      </c>
      <c r="O165" s="393" t="s">
        <v>35</v>
      </c>
      <c r="P165" s="224">
        <v>1636.44</v>
      </c>
      <c r="Q165" s="83"/>
      <c r="R165" s="72"/>
      <c r="S165" s="72"/>
      <c r="T165" s="47"/>
      <c r="U165" s="47"/>
      <c r="V165" s="230" t="s">
        <v>140</v>
      </c>
      <c r="W165" s="94"/>
    </row>
    <row r="166" spans="1:23" s="9" customFormat="1" ht="42" customHeight="1" x14ac:dyDescent="0.25">
      <c r="A166" s="226"/>
      <c r="B166" s="210"/>
      <c r="C166" s="210"/>
      <c r="D166" s="276"/>
      <c r="E166" s="320"/>
      <c r="F166" s="320"/>
      <c r="G166" s="320"/>
      <c r="H166" s="352"/>
      <c r="I166" s="210"/>
      <c r="J166" s="210"/>
      <c r="K166" s="377"/>
      <c r="L166" s="208"/>
      <c r="M166" s="208"/>
      <c r="N166" s="214"/>
      <c r="O166" s="394"/>
      <c r="P166" s="226"/>
      <c r="Q166" s="83"/>
      <c r="R166" s="72"/>
      <c r="S166" s="72"/>
      <c r="T166" s="47"/>
      <c r="U166" s="47"/>
      <c r="V166" s="230"/>
      <c r="W166" s="94"/>
    </row>
    <row r="167" spans="1:23" s="3" customFormat="1" ht="32.15" customHeight="1" x14ac:dyDescent="0.25">
      <c r="A167" s="207">
        <v>48</v>
      </c>
      <c r="B167" s="212" t="s">
        <v>281</v>
      </c>
      <c r="C167" s="212" t="s">
        <v>285</v>
      </c>
      <c r="D167" s="287">
        <v>43281</v>
      </c>
      <c r="E167" s="298">
        <v>1800</v>
      </c>
      <c r="F167" s="298">
        <v>536.36490200000003</v>
      </c>
      <c r="G167" s="50">
        <v>0</v>
      </c>
      <c r="H167" s="298">
        <v>2336.3649019999998</v>
      </c>
      <c r="I167" s="47" t="s">
        <v>30</v>
      </c>
      <c r="J167" s="47" t="s">
        <v>286</v>
      </c>
      <c r="K167" s="47" t="s">
        <v>32</v>
      </c>
      <c r="L167" s="67" t="s">
        <v>33</v>
      </c>
      <c r="M167" s="67" t="s">
        <v>281</v>
      </c>
      <c r="N167" s="47" t="s">
        <v>287</v>
      </c>
      <c r="O167" s="68" t="s">
        <v>35</v>
      </c>
      <c r="P167" s="69">
        <v>1220.29</v>
      </c>
      <c r="Q167" s="83"/>
      <c r="R167" s="72"/>
      <c r="S167" s="72"/>
      <c r="T167" s="47"/>
      <c r="U167" s="47"/>
      <c r="V167" s="212" t="s">
        <v>98</v>
      </c>
      <c r="W167" s="84"/>
    </row>
    <row r="168" spans="1:23" s="3" customFormat="1" ht="32.15" customHeight="1" x14ac:dyDescent="0.25">
      <c r="A168" s="208"/>
      <c r="B168" s="214"/>
      <c r="C168" s="214"/>
      <c r="D168" s="289"/>
      <c r="E168" s="299"/>
      <c r="F168" s="299"/>
      <c r="G168" s="50">
        <v>0</v>
      </c>
      <c r="H168" s="299"/>
      <c r="I168" s="47" t="s">
        <v>30</v>
      </c>
      <c r="J168" s="47" t="s">
        <v>286</v>
      </c>
      <c r="K168" s="47" t="s">
        <v>32</v>
      </c>
      <c r="L168" s="67" t="s">
        <v>33</v>
      </c>
      <c r="M168" s="67" t="s">
        <v>281</v>
      </c>
      <c r="N168" s="47" t="s">
        <v>288</v>
      </c>
      <c r="O168" s="68" t="s">
        <v>35</v>
      </c>
      <c r="P168" s="120">
        <v>382.78</v>
      </c>
      <c r="Q168" s="83"/>
      <c r="R168" s="72"/>
      <c r="S168" s="72"/>
      <c r="T168" s="47"/>
      <c r="U168" s="47"/>
      <c r="V168" s="213"/>
      <c r="W168" s="84"/>
    </row>
    <row r="169" spans="1:23" s="3" customFormat="1" ht="32.15" customHeight="1" x14ac:dyDescent="0.25">
      <c r="A169" s="221">
        <v>49</v>
      </c>
      <c r="B169" s="212" t="s">
        <v>281</v>
      </c>
      <c r="C169" s="255" t="s">
        <v>289</v>
      </c>
      <c r="D169" s="287">
        <v>43272</v>
      </c>
      <c r="E169" s="308">
        <v>6973.203332</v>
      </c>
      <c r="F169" s="308">
        <v>1072.5454216482799</v>
      </c>
      <c r="G169" s="308">
        <v>54.005091999999998</v>
      </c>
      <c r="H169" s="308">
        <v>8099.7538456482798</v>
      </c>
      <c r="I169" s="355" t="s">
        <v>30</v>
      </c>
      <c r="J169" s="355" t="s">
        <v>290</v>
      </c>
      <c r="K169" s="212" t="s">
        <v>4</v>
      </c>
      <c r="L169" s="207" t="s">
        <v>33</v>
      </c>
      <c r="M169" s="207" t="s">
        <v>281</v>
      </c>
      <c r="N169" s="212" t="s">
        <v>291</v>
      </c>
      <c r="O169" s="74"/>
      <c r="P169" s="121"/>
      <c r="Q169" s="83"/>
      <c r="R169" s="72"/>
      <c r="S169" s="72"/>
      <c r="T169" s="47"/>
      <c r="U169" s="47"/>
      <c r="V169" s="213"/>
      <c r="W169" s="84"/>
    </row>
    <row r="170" spans="1:23" s="3" customFormat="1" ht="32.15" customHeight="1" x14ac:dyDescent="0.25">
      <c r="A170" s="223"/>
      <c r="B170" s="214"/>
      <c r="C170" s="257"/>
      <c r="D170" s="289"/>
      <c r="E170" s="310"/>
      <c r="F170" s="310"/>
      <c r="G170" s="310"/>
      <c r="H170" s="310"/>
      <c r="I170" s="356"/>
      <c r="J170" s="356"/>
      <c r="K170" s="214"/>
      <c r="L170" s="208"/>
      <c r="M170" s="208"/>
      <c r="N170" s="214"/>
      <c r="O170" s="75"/>
      <c r="P170" s="122"/>
      <c r="Q170" s="83"/>
      <c r="R170" s="72" t="s">
        <v>231</v>
      </c>
      <c r="S170" s="132">
        <v>51209</v>
      </c>
      <c r="T170" s="47" t="s">
        <v>145</v>
      </c>
      <c r="U170" s="47"/>
      <c r="V170" s="214"/>
      <c r="W170" s="84"/>
    </row>
    <row r="171" spans="1:23" s="18" customFormat="1" ht="25" customHeight="1" x14ac:dyDescent="0.25">
      <c r="A171" s="234">
        <v>50</v>
      </c>
      <c r="B171" s="212" t="s">
        <v>281</v>
      </c>
      <c r="C171" s="260" t="s">
        <v>292</v>
      </c>
      <c r="D171" s="275" t="s">
        <v>293</v>
      </c>
      <c r="E171" s="317">
        <v>8800</v>
      </c>
      <c r="F171" s="298">
        <v>1322.0804049999999</v>
      </c>
      <c r="G171" s="298">
        <v>52.04</v>
      </c>
      <c r="H171" s="298">
        <v>10174.118385</v>
      </c>
      <c r="I171" s="260" t="s">
        <v>294</v>
      </c>
      <c r="J171" s="260" t="s">
        <v>295</v>
      </c>
      <c r="K171" s="47" t="s">
        <v>4</v>
      </c>
      <c r="L171" s="67" t="s">
        <v>33</v>
      </c>
      <c r="M171" s="67" t="s">
        <v>281</v>
      </c>
      <c r="N171" s="47" t="s">
        <v>296</v>
      </c>
      <c r="O171" s="68" t="s">
        <v>234</v>
      </c>
      <c r="P171" s="69">
        <v>2202</v>
      </c>
      <c r="Q171" s="83"/>
      <c r="R171" s="72" t="s">
        <v>231</v>
      </c>
      <c r="S171" s="72">
        <v>2202</v>
      </c>
      <c r="T171" s="47" t="s">
        <v>64</v>
      </c>
      <c r="U171" s="47"/>
      <c r="V171" s="230" t="s">
        <v>185</v>
      </c>
      <c r="W171" s="88"/>
    </row>
    <row r="172" spans="1:23" s="18" customFormat="1" ht="25" customHeight="1" x14ac:dyDescent="0.25">
      <c r="A172" s="235"/>
      <c r="B172" s="213"/>
      <c r="C172" s="261"/>
      <c r="D172" s="277"/>
      <c r="E172" s="321"/>
      <c r="F172" s="300"/>
      <c r="G172" s="300"/>
      <c r="H172" s="300"/>
      <c r="I172" s="261"/>
      <c r="J172" s="261"/>
      <c r="K172" s="47" t="s">
        <v>4</v>
      </c>
      <c r="L172" s="67" t="s">
        <v>33</v>
      </c>
      <c r="M172" s="67" t="s">
        <v>281</v>
      </c>
      <c r="N172" s="47" t="s">
        <v>297</v>
      </c>
      <c r="O172" s="68" t="s">
        <v>234</v>
      </c>
      <c r="P172" s="69">
        <v>7031</v>
      </c>
      <c r="Q172" s="83"/>
      <c r="R172" s="72" t="s">
        <v>231</v>
      </c>
      <c r="S172" s="72">
        <v>7031</v>
      </c>
      <c r="T172" s="47"/>
      <c r="U172" s="47"/>
      <c r="V172" s="230"/>
      <c r="W172" s="88"/>
    </row>
    <row r="173" spans="1:23" s="18" customFormat="1" ht="25" customHeight="1" x14ac:dyDescent="0.25">
      <c r="A173" s="236"/>
      <c r="B173" s="214"/>
      <c r="C173" s="262"/>
      <c r="D173" s="276"/>
      <c r="E173" s="318"/>
      <c r="F173" s="299"/>
      <c r="G173" s="299"/>
      <c r="H173" s="299"/>
      <c r="I173" s="262"/>
      <c r="J173" s="262"/>
      <c r="K173" s="47" t="s">
        <v>32</v>
      </c>
      <c r="L173" s="67" t="s">
        <v>33</v>
      </c>
      <c r="M173" s="67" t="s">
        <v>281</v>
      </c>
      <c r="N173" s="47" t="s">
        <v>298</v>
      </c>
      <c r="O173" s="68" t="s">
        <v>106</v>
      </c>
      <c r="P173" s="69">
        <v>16423</v>
      </c>
      <c r="Q173" s="83"/>
      <c r="R173" s="72" t="s">
        <v>231</v>
      </c>
      <c r="S173" s="72">
        <v>2202</v>
      </c>
      <c r="T173" s="47"/>
      <c r="U173" s="47"/>
      <c r="V173" s="230"/>
      <c r="W173" s="88"/>
    </row>
    <row r="174" spans="1:23" s="7" customFormat="1" ht="25" customHeight="1" x14ac:dyDescent="0.25">
      <c r="A174" s="237">
        <v>51</v>
      </c>
      <c r="B174" s="212" t="s">
        <v>281</v>
      </c>
      <c r="C174" s="252" t="s">
        <v>299</v>
      </c>
      <c r="D174" s="278">
        <v>43160</v>
      </c>
      <c r="E174" s="302">
        <v>482.85424999999998</v>
      </c>
      <c r="F174" s="302">
        <v>82.735204999999993</v>
      </c>
      <c r="G174" s="302">
        <v>7.0541999999999998</v>
      </c>
      <c r="H174" s="302">
        <v>572.64365499999997</v>
      </c>
      <c r="I174" s="252" t="s">
        <v>1313</v>
      </c>
      <c r="J174" s="267" t="s">
        <v>301</v>
      </c>
      <c r="K174" s="47" t="s">
        <v>32</v>
      </c>
      <c r="L174" s="67" t="s">
        <v>33</v>
      </c>
      <c r="M174" s="67" t="s">
        <v>281</v>
      </c>
      <c r="N174" s="47" t="s">
        <v>302</v>
      </c>
      <c r="O174" s="68" t="s">
        <v>45</v>
      </c>
      <c r="P174" s="72">
        <v>737.65</v>
      </c>
      <c r="Q174" s="83"/>
      <c r="R174" s="72"/>
      <c r="S174" s="72"/>
      <c r="T174" s="47"/>
      <c r="U174" s="47"/>
      <c r="V174" s="417" t="s">
        <v>65</v>
      </c>
      <c r="W174" s="88"/>
    </row>
    <row r="175" spans="1:23" s="7" customFormat="1" ht="25" customHeight="1" x14ac:dyDescent="0.25">
      <c r="A175" s="238"/>
      <c r="B175" s="213"/>
      <c r="C175" s="253"/>
      <c r="D175" s="279"/>
      <c r="E175" s="303"/>
      <c r="F175" s="303"/>
      <c r="G175" s="303"/>
      <c r="H175" s="303"/>
      <c r="I175" s="253"/>
      <c r="J175" s="268"/>
      <c r="K175" s="212" t="s">
        <v>32</v>
      </c>
      <c r="L175" s="207" t="s">
        <v>33</v>
      </c>
      <c r="M175" s="207" t="s">
        <v>281</v>
      </c>
      <c r="N175" s="212" t="s">
        <v>303</v>
      </c>
      <c r="O175" s="387" t="s">
        <v>45</v>
      </c>
      <c r="P175" s="405">
        <v>904</v>
      </c>
      <c r="Q175" s="83"/>
      <c r="R175" s="72"/>
      <c r="S175" s="72"/>
      <c r="T175" s="47"/>
      <c r="U175" s="47"/>
      <c r="V175" s="417"/>
      <c r="W175" s="88"/>
    </row>
    <row r="176" spans="1:23" s="7" customFormat="1" ht="25" customHeight="1" x14ac:dyDescent="0.25">
      <c r="A176" s="238"/>
      <c r="B176" s="213"/>
      <c r="C176" s="253"/>
      <c r="D176" s="279"/>
      <c r="E176" s="303"/>
      <c r="F176" s="303"/>
      <c r="G176" s="303"/>
      <c r="H176" s="303"/>
      <c r="I176" s="253"/>
      <c r="J176" s="268"/>
      <c r="K176" s="213"/>
      <c r="L176" s="233"/>
      <c r="M176" s="233"/>
      <c r="N176" s="213"/>
      <c r="O176" s="385"/>
      <c r="P176" s="405"/>
      <c r="Q176" s="83"/>
      <c r="R176" s="72"/>
      <c r="S176" s="72"/>
      <c r="T176" s="47"/>
      <c r="U176" s="47"/>
      <c r="V176" s="417"/>
      <c r="W176" s="88"/>
    </row>
    <row r="177" spans="1:23" s="7" customFormat="1" ht="25" customHeight="1" x14ac:dyDescent="0.25">
      <c r="A177" s="239"/>
      <c r="B177" s="214"/>
      <c r="C177" s="254"/>
      <c r="D177" s="280"/>
      <c r="E177" s="304"/>
      <c r="F177" s="304"/>
      <c r="G177" s="304"/>
      <c r="H177" s="304"/>
      <c r="I177" s="254"/>
      <c r="J177" s="269"/>
      <c r="K177" s="214"/>
      <c r="L177" s="208"/>
      <c r="M177" s="208"/>
      <c r="N177" s="214"/>
      <c r="O177" s="386"/>
      <c r="P177" s="405"/>
      <c r="Q177" s="83"/>
      <c r="R177" s="72"/>
      <c r="S177" s="72"/>
      <c r="T177" s="47"/>
      <c r="U177" s="47"/>
      <c r="V177" s="417"/>
      <c r="W177" s="88"/>
    </row>
    <row r="178" spans="1:23" s="11" customFormat="1" ht="25" customHeight="1" x14ac:dyDescent="0.25">
      <c r="A178" s="212">
        <v>52</v>
      </c>
      <c r="B178" s="212" t="s">
        <v>281</v>
      </c>
      <c r="C178" s="212" t="s">
        <v>304</v>
      </c>
      <c r="D178" s="275">
        <v>43544</v>
      </c>
      <c r="E178" s="298">
        <v>1899.998848</v>
      </c>
      <c r="F178" s="298">
        <v>459.50788967227999</v>
      </c>
      <c r="G178" s="298">
        <v>0</v>
      </c>
      <c r="H178" s="298">
        <v>2359.50673767228</v>
      </c>
      <c r="I178" s="47" t="s">
        <v>30</v>
      </c>
      <c r="J178" s="212" t="s">
        <v>305</v>
      </c>
      <c r="K178" s="47" t="s">
        <v>32</v>
      </c>
      <c r="L178" s="67" t="s">
        <v>33</v>
      </c>
      <c r="M178" s="67" t="s">
        <v>281</v>
      </c>
      <c r="N178" s="47" t="s">
        <v>306</v>
      </c>
      <c r="O178" s="387" t="s">
        <v>70</v>
      </c>
      <c r="P178" s="126"/>
      <c r="Q178" s="83"/>
      <c r="R178" s="72"/>
      <c r="S178" s="72"/>
      <c r="T178" s="47" t="s">
        <v>307</v>
      </c>
      <c r="U178" s="47"/>
      <c r="V178" s="213" t="s">
        <v>55</v>
      </c>
    </row>
    <row r="179" spans="1:23" s="11" customFormat="1" ht="25" customHeight="1" x14ac:dyDescent="0.25">
      <c r="A179" s="214"/>
      <c r="B179" s="214"/>
      <c r="C179" s="214"/>
      <c r="D179" s="276"/>
      <c r="E179" s="299"/>
      <c r="F179" s="299"/>
      <c r="G179" s="299"/>
      <c r="H179" s="299"/>
      <c r="I179" s="47" t="s">
        <v>30</v>
      </c>
      <c r="J179" s="214"/>
      <c r="K179" s="47" t="s">
        <v>32</v>
      </c>
      <c r="L179" s="67" t="s">
        <v>33</v>
      </c>
      <c r="M179" s="67" t="s">
        <v>281</v>
      </c>
      <c r="N179" s="47" t="s">
        <v>308</v>
      </c>
      <c r="O179" s="386"/>
      <c r="P179" s="72" t="s">
        <v>121</v>
      </c>
      <c r="Q179" s="83"/>
      <c r="R179" s="72"/>
      <c r="S179" s="72"/>
      <c r="T179" s="47"/>
      <c r="U179" s="47"/>
      <c r="V179" s="213"/>
    </row>
    <row r="180" spans="1:23" s="11" customFormat="1" ht="25" customHeight="1" x14ac:dyDescent="0.25">
      <c r="A180" s="212">
        <v>53</v>
      </c>
      <c r="B180" s="212" t="s">
        <v>281</v>
      </c>
      <c r="C180" s="212" t="s">
        <v>309</v>
      </c>
      <c r="D180" s="275">
        <v>43544</v>
      </c>
      <c r="E180" s="298">
        <v>1649.9754330000001</v>
      </c>
      <c r="F180" s="298">
        <v>423.40029235690298</v>
      </c>
      <c r="G180" s="298">
        <v>0</v>
      </c>
      <c r="H180" s="298">
        <v>2073.3757253569001</v>
      </c>
      <c r="I180" s="47" t="s">
        <v>30</v>
      </c>
      <c r="J180" s="212" t="s">
        <v>310</v>
      </c>
      <c r="K180" s="47" t="s">
        <v>32</v>
      </c>
      <c r="L180" s="67" t="s">
        <v>33</v>
      </c>
      <c r="M180" s="67" t="s">
        <v>281</v>
      </c>
      <c r="N180" s="47" t="s">
        <v>311</v>
      </c>
      <c r="O180" s="395" t="s">
        <v>70</v>
      </c>
      <c r="P180" s="72" t="s">
        <v>121</v>
      </c>
      <c r="Q180" s="83"/>
      <c r="R180" s="72"/>
      <c r="S180" s="72"/>
      <c r="T180" s="47" t="s">
        <v>121</v>
      </c>
      <c r="U180" s="47"/>
      <c r="V180" s="213"/>
    </row>
    <row r="181" spans="1:23" s="11" customFormat="1" ht="25" customHeight="1" x14ac:dyDescent="0.25">
      <c r="A181" s="213"/>
      <c r="B181" s="213"/>
      <c r="C181" s="213"/>
      <c r="D181" s="277"/>
      <c r="E181" s="300"/>
      <c r="F181" s="300"/>
      <c r="G181" s="300"/>
      <c r="H181" s="300"/>
      <c r="I181" s="47" t="s">
        <v>30</v>
      </c>
      <c r="J181" s="213"/>
      <c r="K181" s="47" t="s">
        <v>32</v>
      </c>
      <c r="L181" s="67" t="s">
        <v>33</v>
      </c>
      <c r="M181" s="67" t="s">
        <v>281</v>
      </c>
      <c r="N181" s="47" t="s">
        <v>312</v>
      </c>
      <c r="O181" s="395"/>
      <c r="P181" s="72" t="s">
        <v>121</v>
      </c>
      <c r="Q181" s="83"/>
      <c r="R181" s="72"/>
      <c r="S181" s="72"/>
      <c r="T181" s="47"/>
      <c r="U181" s="47"/>
      <c r="V181" s="213"/>
    </row>
    <row r="182" spans="1:23" s="11" customFormat="1" ht="25" customHeight="1" x14ac:dyDescent="0.25">
      <c r="A182" s="214"/>
      <c r="B182" s="214"/>
      <c r="C182" s="214"/>
      <c r="D182" s="276"/>
      <c r="E182" s="299"/>
      <c r="F182" s="299"/>
      <c r="G182" s="299"/>
      <c r="H182" s="299"/>
      <c r="I182" s="47" t="s">
        <v>30</v>
      </c>
      <c r="J182" s="214"/>
      <c r="K182" s="47" t="s">
        <v>32</v>
      </c>
      <c r="L182" s="67" t="s">
        <v>33</v>
      </c>
      <c r="M182" s="67" t="s">
        <v>281</v>
      </c>
      <c r="N182" s="47" t="s">
        <v>313</v>
      </c>
      <c r="O182" s="395"/>
      <c r="P182" s="72" t="s">
        <v>121</v>
      </c>
      <c r="Q182" s="83"/>
      <c r="R182" s="72"/>
      <c r="S182" s="72"/>
      <c r="T182" s="47"/>
      <c r="U182" s="47"/>
      <c r="V182" s="213"/>
    </row>
    <row r="183" spans="1:23" s="11" customFormat="1" ht="25" customHeight="1" x14ac:dyDescent="0.25">
      <c r="A183" s="212">
        <v>54</v>
      </c>
      <c r="B183" s="212" t="s">
        <v>281</v>
      </c>
      <c r="C183" s="212" t="s">
        <v>314</v>
      </c>
      <c r="D183" s="275">
        <v>43544</v>
      </c>
      <c r="E183" s="298">
        <v>1648.9975609999999</v>
      </c>
      <c r="F183" s="298">
        <v>403.00763766214902</v>
      </c>
      <c r="G183" s="298">
        <v>0</v>
      </c>
      <c r="H183" s="298">
        <v>2052.0051986621502</v>
      </c>
      <c r="I183" s="47" t="s">
        <v>30</v>
      </c>
      <c r="J183" s="212" t="s">
        <v>315</v>
      </c>
      <c r="K183" s="47" t="s">
        <v>4</v>
      </c>
      <c r="L183" s="67" t="s">
        <v>33</v>
      </c>
      <c r="M183" s="67" t="s">
        <v>281</v>
      </c>
      <c r="N183" s="47" t="s">
        <v>316</v>
      </c>
      <c r="O183" s="74"/>
      <c r="P183" s="72">
        <v>16348</v>
      </c>
      <c r="Q183" s="83"/>
      <c r="R183" s="72" t="s">
        <v>146</v>
      </c>
      <c r="S183" s="72">
        <v>16348</v>
      </c>
      <c r="T183" s="47" t="s">
        <v>121</v>
      </c>
      <c r="U183" s="47"/>
      <c r="V183" s="213"/>
    </row>
    <row r="184" spans="1:23" s="11" customFormat="1" ht="25" customHeight="1" x14ac:dyDescent="0.25">
      <c r="A184" s="214"/>
      <c r="B184" s="214"/>
      <c r="C184" s="214"/>
      <c r="D184" s="276"/>
      <c r="E184" s="299"/>
      <c r="F184" s="299"/>
      <c r="G184" s="299"/>
      <c r="H184" s="299"/>
      <c r="I184" s="47" t="s">
        <v>30</v>
      </c>
      <c r="J184" s="214"/>
      <c r="K184" s="47" t="s">
        <v>4</v>
      </c>
      <c r="L184" s="67" t="s">
        <v>33</v>
      </c>
      <c r="M184" s="67" t="s">
        <v>281</v>
      </c>
      <c r="N184" s="47" t="s">
        <v>317</v>
      </c>
      <c r="O184" s="75"/>
      <c r="P184" s="72">
        <v>5569</v>
      </c>
      <c r="Q184" s="83"/>
      <c r="R184" s="72" t="s">
        <v>146</v>
      </c>
      <c r="S184" s="72">
        <v>5569</v>
      </c>
      <c r="T184" s="47"/>
      <c r="U184" s="47"/>
      <c r="V184" s="213"/>
    </row>
    <row r="185" spans="1:23" s="11" customFormat="1" ht="25" customHeight="1" x14ac:dyDescent="0.25">
      <c r="A185" s="212">
        <v>55</v>
      </c>
      <c r="B185" s="212" t="s">
        <v>281</v>
      </c>
      <c r="C185" s="212" t="s">
        <v>318</v>
      </c>
      <c r="D185" s="275">
        <v>43544</v>
      </c>
      <c r="E185" s="298">
        <v>6845.3895679999996</v>
      </c>
      <c r="F185" s="298">
        <v>1352.8491919999999</v>
      </c>
      <c r="G185" s="348">
        <v>0</v>
      </c>
      <c r="H185" s="298">
        <v>8198.2387600000002</v>
      </c>
      <c r="I185" s="47" t="s">
        <v>30</v>
      </c>
      <c r="J185" s="212" t="s">
        <v>319</v>
      </c>
      <c r="K185" s="47" t="s">
        <v>32</v>
      </c>
      <c r="L185" s="67" t="s">
        <v>33</v>
      </c>
      <c r="M185" s="67" t="s">
        <v>281</v>
      </c>
      <c r="N185" s="47" t="s">
        <v>320</v>
      </c>
      <c r="O185" s="387" t="s">
        <v>70</v>
      </c>
      <c r="P185" s="72" t="s">
        <v>321</v>
      </c>
      <c r="Q185" s="83"/>
      <c r="R185" s="72"/>
      <c r="S185" s="72"/>
      <c r="T185" s="47" t="s">
        <v>322</v>
      </c>
      <c r="U185" s="47"/>
      <c r="V185" s="213"/>
    </row>
    <row r="186" spans="1:23" s="11" customFormat="1" ht="25" customHeight="1" x14ac:dyDescent="0.25">
      <c r="A186" s="213"/>
      <c r="B186" s="213"/>
      <c r="C186" s="213"/>
      <c r="D186" s="277"/>
      <c r="E186" s="300"/>
      <c r="F186" s="300"/>
      <c r="G186" s="348"/>
      <c r="H186" s="300"/>
      <c r="I186" s="47" t="s">
        <v>30</v>
      </c>
      <c r="J186" s="213"/>
      <c r="K186" s="47" t="s">
        <v>32</v>
      </c>
      <c r="L186" s="67" t="s">
        <v>33</v>
      </c>
      <c r="M186" s="67" t="s">
        <v>281</v>
      </c>
      <c r="N186" s="47" t="s">
        <v>320</v>
      </c>
      <c r="O186" s="385"/>
      <c r="P186" s="72" t="s">
        <v>323</v>
      </c>
      <c r="Q186" s="83"/>
      <c r="R186" s="72"/>
      <c r="S186" s="72"/>
      <c r="T186" s="47"/>
      <c r="U186" s="47"/>
      <c r="V186" s="213"/>
    </row>
    <row r="187" spans="1:23" s="11" customFormat="1" ht="25" customHeight="1" x14ac:dyDescent="0.25">
      <c r="A187" s="213"/>
      <c r="B187" s="213"/>
      <c r="C187" s="213"/>
      <c r="D187" s="277"/>
      <c r="E187" s="300"/>
      <c r="F187" s="300"/>
      <c r="G187" s="348"/>
      <c r="H187" s="300"/>
      <c r="I187" s="47" t="s">
        <v>30</v>
      </c>
      <c r="J187" s="213"/>
      <c r="K187" s="47" t="s">
        <v>32</v>
      </c>
      <c r="L187" s="67" t="s">
        <v>33</v>
      </c>
      <c r="M187" s="67" t="s">
        <v>281</v>
      </c>
      <c r="N187" s="47" t="s">
        <v>320</v>
      </c>
      <c r="O187" s="385"/>
      <c r="P187" s="72" t="s">
        <v>324</v>
      </c>
      <c r="Q187" s="83"/>
      <c r="R187" s="72"/>
      <c r="S187" s="72"/>
      <c r="T187" s="47"/>
      <c r="U187" s="47"/>
      <c r="V187" s="213"/>
    </row>
    <row r="188" spans="1:23" s="11" customFormat="1" ht="25" customHeight="1" x14ac:dyDescent="0.25">
      <c r="A188" s="213"/>
      <c r="B188" s="213"/>
      <c r="C188" s="213"/>
      <c r="D188" s="277"/>
      <c r="E188" s="300"/>
      <c r="F188" s="300"/>
      <c r="G188" s="348"/>
      <c r="H188" s="300"/>
      <c r="I188" s="47" t="s">
        <v>30</v>
      </c>
      <c r="J188" s="213"/>
      <c r="K188" s="47" t="s">
        <v>32</v>
      </c>
      <c r="L188" s="67" t="s">
        <v>33</v>
      </c>
      <c r="M188" s="67" t="s">
        <v>281</v>
      </c>
      <c r="N188" s="47" t="s">
        <v>320</v>
      </c>
      <c r="O188" s="385"/>
      <c r="P188" s="72" t="s">
        <v>325</v>
      </c>
      <c r="Q188" s="83"/>
      <c r="R188" s="72"/>
      <c r="S188" s="72"/>
      <c r="T188" s="47"/>
      <c r="U188" s="47"/>
      <c r="V188" s="213"/>
    </row>
    <row r="189" spans="1:23" s="11" customFormat="1" ht="25" customHeight="1" x14ac:dyDescent="0.25">
      <c r="A189" s="213"/>
      <c r="B189" s="213"/>
      <c r="C189" s="213"/>
      <c r="D189" s="277"/>
      <c r="E189" s="300"/>
      <c r="F189" s="300"/>
      <c r="G189" s="348"/>
      <c r="H189" s="300"/>
      <c r="I189" s="47" t="s">
        <v>30</v>
      </c>
      <c r="J189" s="213"/>
      <c r="K189" s="47" t="s">
        <v>32</v>
      </c>
      <c r="L189" s="67" t="s">
        <v>33</v>
      </c>
      <c r="M189" s="67" t="s">
        <v>281</v>
      </c>
      <c r="N189" s="47" t="s">
        <v>320</v>
      </c>
      <c r="O189" s="386"/>
      <c r="P189" s="72" t="s">
        <v>326</v>
      </c>
      <c r="Q189" s="83"/>
      <c r="R189" s="72"/>
      <c r="S189" s="72"/>
      <c r="T189" s="47"/>
      <c r="U189" s="47"/>
      <c r="V189" s="213"/>
    </row>
    <row r="190" spans="1:23" s="11" customFormat="1" ht="25" customHeight="1" x14ac:dyDescent="0.25">
      <c r="A190" s="213"/>
      <c r="B190" s="213"/>
      <c r="C190" s="213"/>
      <c r="D190" s="277"/>
      <c r="E190" s="300"/>
      <c r="F190" s="300"/>
      <c r="G190" s="348"/>
      <c r="H190" s="300"/>
      <c r="I190" s="47" t="s">
        <v>30</v>
      </c>
      <c r="J190" s="213"/>
      <c r="K190" s="47" t="s">
        <v>32</v>
      </c>
      <c r="L190" s="67" t="s">
        <v>33</v>
      </c>
      <c r="M190" s="67" t="s">
        <v>281</v>
      </c>
      <c r="N190" s="47" t="s">
        <v>320</v>
      </c>
      <c r="O190" s="68" t="s">
        <v>120</v>
      </c>
      <c r="P190" s="72">
        <v>37612</v>
      </c>
      <c r="Q190" s="83"/>
      <c r="R190" s="72"/>
      <c r="S190" s="72"/>
      <c r="T190" s="47"/>
      <c r="U190" s="47"/>
      <c r="V190" s="213"/>
    </row>
    <row r="191" spans="1:23" s="11" customFormat="1" ht="25" customHeight="1" x14ac:dyDescent="0.25">
      <c r="A191" s="214"/>
      <c r="B191" s="214"/>
      <c r="C191" s="214"/>
      <c r="D191" s="276"/>
      <c r="E191" s="299"/>
      <c r="F191" s="299"/>
      <c r="G191" s="348"/>
      <c r="H191" s="299"/>
      <c r="I191" s="47" t="s">
        <v>30</v>
      </c>
      <c r="J191" s="214"/>
      <c r="K191" s="47" t="s">
        <v>32</v>
      </c>
      <c r="L191" s="67" t="s">
        <v>33</v>
      </c>
      <c r="M191" s="67" t="s">
        <v>281</v>
      </c>
      <c r="N191" s="47" t="s">
        <v>327</v>
      </c>
      <c r="O191" s="68" t="s">
        <v>120</v>
      </c>
      <c r="P191" s="154">
        <v>17341</v>
      </c>
      <c r="Q191" s="83"/>
      <c r="R191" s="72"/>
      <c r="S191" s="72"/>
      <c r="T191" s="47"/>
      <c r="U191" s="47"/>
      <c r="V191" s="213"/>
    </row>
    <row r="192" spans="1:23" s="12" customFormat="1" ht="25" customHeight="1" x14ac:dyDescent="0.25">
      <c r="A192" s="212">
        <v>56</v>
      </c>
      <c r="B192" s="212" t="s">
        <v>281</v>
      </c>
      <c r="C192" s="212" t="s">
        <v>328</v>
      </c>
      <c r="D192" s="275">
        <v>43405</v>
      </c>
      <c r="E192" s="298">
        <v>16934.814535000001</v>
      </c>
      <c r="F192" s="298">
        <v>346.56443999999999</v>
      </c>
      <c r="G192" s="44"/>
      <c r="H192" s="302">
        <v>17281.378975</v>
      </c>
      <c r="I192" s="357" t="s">
        <v>30</v>
      </c>
      <c r="J192" s="357" t="s">
        <v>329</v>
      </c>
      <c r="K192" s="47" t="s">
        <v>4</v>
      </c>
      <c r="L192" s="67" t="s">
        <v>33</v>
      </c>
      <c r="M192" s="67" t="s">
        <v>281</v>
      </c>
      <c r="N192" s="47" t="s">
        <v>330</v>
      </c>
      <c r="O192" s="195"/>
      <c r="P192" s="187"/>
      <c r="Q192" s="83"/>
      <c r="R192" s="72" t="s">
        <v>130</v>
      </c>
      <c r="S192" s="72">
        <v>33975</v>
      </c>
      <c r="T192" s="47" t="s">
        <v>331</v>
      </c>
      <c r="U192" s="47"/>
      <c r="V192" s="213"/>
    </row>
    <row r="193" spans="1:23" s="12" customFormat="1" ht="25" customHeight="1" x14ac:dyDescent="0.25">
      <c r="A193" s="213"/>
      <c r="B193" s="213"/>
      <c r="C193" s="213"/>
      <c r="D193" s="277"/>
      <c r="E193" s="300"/>
      <c r="F193" s="300"/>
      <c r="G193" s="44"/>
      <c r="H193" s="303"/>
      <c r="I193" s="358"/>
      <c r="J193" s="358"/>
      <c r="K193" s="47" t="s">
        <v>4</v>
      </c>
      <c r="L193" s="67" t="s">
        <v>33</v>
      </c>
      <c r="M193" s="67" t="s">
        <v>281</v>
      </c>
      <c r="N193" s="47" t="s">
        <v>330</v>
      </c>
      <c r="O193" s="195"/>
      <c r="P193" s="187"/>
      <c r="Q193" s="83"/>
      <c r="R193" s="72" t="s">
        <v>130</v>
      </c>
      <c r="S193" s="72">
        <v>26003</v>
      </c>
      <c r="T193" s="47"/>
      <c r="U193" s="47"/>
      <c r="V193" s="213"/>
    </row>
    <row r="194" spans="1:23" s="12" customFormat="1" ht="25" customHeight="1" x14ac:dyDescent="0.25">
      <c r="A194" s="213"/>
      <c r="B194" s="213"/>
      <c r="C194" s="213"/>
      <c r="D194" s="277"/>
      <c r="E194" s="300"/>
      <c r="F194" s="300"/>
      <c r="G194" s="44"/>
      <c r="H194" s="303"/>
      <c r="I194" s="358"/>
      <c r="J194" s="358"/>
      <c r="K194" s="47" t="s">
        <v>4</v>
      </c>
      <c r="L194" s="67" t="s">
        <v>33</v>
      </c>
      <c r="M194" s="67" t="s">
        <v>281</v>
      </c>
      <c r="N194" s="47" t="s">
        <v>332</v>
      </c>
      <c r="O194" s="194"/>
      <c r="P194" s="126"/>
      <c r="Q194" s="83"/>
      <c r="R194" s="72" t="s">
        <v>130</v>
      </c>
      <c r="S194" s="72">
        <v>14667</v>
      </c>
      <c r="T194" s="47"/>
      <c r="U194" s="47"/>
      <c r="V194" s="213"/>
    </row>
    <row r="195" spans="1:23" s="12" customFormat="1" ht="25" customHeight="1" x14ac:dyDescent="0.25">
      <c r="A195" s="213"/>
      <c r="B195" s="213"/>
      <c r="C195" s="213"/>
      <c r="D195" s="277"/>
      <c r="E195" s="300"/>
      <c r="F195" s="300"/>
      <c r="G195" s="44"/>
      <c r="H195" s="303"/>
      <c r="I195" s="358"/>
      <c r="J195" s="358"/>
      <c r="K195" s="47" t="s">
        <v>32</v>
      </c>
      <c r="L195" s="67" t="s">
        <v>33</v>
      </c>
      <c r="M195" s="67" t="s">
        <v>281</v>
      </c>
      <c r="N195" s="47" t="s">
        <v>333</v>
      </c>
      <c r="O195" s="68" t="s">
        <v>45</v>
      </c>
      <c r="P195" s="72">
        <v>25.99</v>
      </c>
      <c r="Q195" s="83"/>
      <c r="R195" s="72"/>
      <c r="S195" s="72"/>
      <c r="T195" s="47"/>
      <c r="U195" s="47"/>
      <c r="V195" s="213"/>
    </row>
    <row r="196" spans="1:23" s="12" customFormat="1" ht="25" customHeight="1" x14ac:dyDescent="0.25">
      <c r="A196" s="213"/>
      <c r="B196" s="213"/>
      <c r="C196" s="213"/>
      <c r="D196" s="277"/>
      <c r="E196" s="300"/>
      <c r="F196" s="300"/>
      <c r="G196" s="44"/>
      <c r="H196" s="303"/>
      <c r="I196" s="358"/>
      <c r="J196" s="358"/>
      <c r="K196" s="47" t="s">
        <v>32</v>
      </c>
      <c r="L196" s="67" t="s">
        <v>33</v>
      </c>
      <c r="M196" s="67" t="s">
        <v>281</v>
      </c>
      <c r="N196" s="47" t="s">
        <v>334</v>
      </c>
      <c r="O196" s="68" t="s">
        <v>45</v>
      </c>
      <c r="P196" s="72">
        <v>19.36</v>
      </c>
      <c r="Q196" s="83"/>
      <c r="R196" s="72"/>
      <c r="S196" s="72"/>
      <c r="T196" s="47"/>
      <c r="U196" s="47"/>
      <c r="V196" s="213"/>
    </row>
    <row r="197" spans="1:23" s="12" customFormat="1" ht="25" customHeight="1" x14ac:dyDescent="0.25">
      <c r="A197" s="213"/>
      <c r="B197" s="213"/>
      <c r="C197" s="213"/>
      <c r="D197" s="277"/>
      <c r="E197" s="300"/>
      <c r="F197" s="300"/>
      <c r="G197" s="44"/>
      <c r="H197" s="303"/>
      <c r="I197" s="358"/>
      <c r="J197" s="358"/>
      <c r="K197" s="47" t="s">
        <v>32</v>
      </c>
      <c r="L197" s="67" t="s">
        <v>33</v>
      </c>
      <c r="M197" s="67" t="s">
        <v>281</v>
      </c>
      <c r="N197" s="47" t="s">
        <v>335</v>
      </c>
      <c r="O197" s="68" t="s">
        <v>45</v>
      </c>
      <c r="P197" s="72">
        <v>20.07</v>
      </c>
      <c r="Q197" s="83"/>
      <c r="R197" s="72"/>
      <c r="S197" s="72"/>
      <c r="T197" s="47"/>
      <c r="U197" s="47"/>
      <c r="V197" s="213"/>
    </row>
    <row r="198" spans="1:23" s="12" customFormat="1" ht="25" customHeight="1" x14ac:dyDescent="0.25">
      <c r="A198" s="214"/>
      <c r="B198" s="214"/>
      <c r="C198" s="214"/>
      <c r="D198" s="276"/>
      <c r="E198" s="299"/>
      <c r="F198" s="299"/>
      <c r="G198" s="41"/>
      <c r="H198" s="304"/>
      <c r="I198" s="359"/>
      <c r="J198" s="359"/>
      <c r="K198" s="47" t="s">
        <v>32</v>
      </c>
      <c r="L198" s="67" t="s">
        <v>33</v>
      </c>
      <c r="M198" s="67" t="s">
        <v>281</v>
      </c>
      <c r="N198" s="47" t="s">
        <v>336</v>
      </c>
      <c r="O198" s="68" t="s">
        <v>45</v>
      </c>
      <c r="P198" s="72">
        <v>73.650000000000006</v>
      </c>
      <c r="Q198" s="83"/>
      <c r="R198" s="72"/>
      <c r="S198" s="72"/>
      <c r="T198" s="47"/>
      <c r="U198" s="47"/>
      <c r="V198" s="214"/>
    </row>
    <row r="199" spans="1:23" s="12" customFormat="1" ht="25" customHeight="1" x14ac:dyDescent="0.25">
      <c r="A199" s="212">
        <v>57</v>
      </c>
      <c r="B199" s="212" t="s">
        <v>281</v>
      </c>
      <c r="C199" s="212" t="s">
        <v>337</v>
      </c>
      <c r="D199" s="275">
        <v>43187</v>
      </c>
      <c r="E199" s="298">
        <v>1700.24</v>
      </c>
      <c r="F199" s="298">
        <v>409.92</v>
      </c>
      <c r="G199" s="298">
        <v>13.35</v>
      </c>
      <c r="H199" s="302">
        <v>2123.5100000000002</v>
      </c>
      <c r="I199" s="270" t="s">
        <v>30</v>
      </c>
      <c r="J199" s="270" t="s">
        <v>338</v>
      </c>
      <c r="K199" s="47" t="s">
        <v>32</v>
      </c>
      <c r="L199" s="67" t="s">
        <v>33</v>
      </c>
      <c r="M199" s="67" t="s">
        <v>281</v>
      </c>
      <c r="N199" s="47" t="s">
        <v>339</v>
      </c>
      <c r="O199" s="68" t="s">
        <v>35</v>
      </c>
      <c r="P199" s="69">
        <v>783.69</v>
      </c>
      <c r="Q199" s="83"/>
      <c r="R199" s="72"/>
      <c r="S199" s="72"/>
      <c r="T199" s="47"/>
      <c r="U199" s="47"/>
      <c r="V199" s="230" t="s">
        <v>340</v>
      </c>
    </row>
    <row r="200" spans="1:23" s="12" customFormat="1" ht="25" customHeight="1" x14ac:dyDescent="0.25">
      <c r="A200" s="214"/>
      <c r="B200" s="214"/>
      <c r="C200" s="214"/>
      <c r="D200" s="276"/>
      <c r="E200" s="299"/>
      <c r="F200" s="299"/>
      <c r="G200" s="299"/>
      <c r="H200" s="304"/>
      <c r="I200" s="271"/>
      <c r="J200" s="271"/>
      <c r="K200" s="47" t="s">
        <v>32</v>
      </c>
      <c r="L200" s="67" t="s">
        <v>33</v>
      </c>
      <c r="M200" s="67" t="s">
        <v>281</v>
      </c>
      <c r="N200" s="47" t="s">
        <v>341</v>
      </c>
      <c r="O200" s="68" t="s">
        <v>35</v>
      </c>
      <c r="P200" s="69">
        <v>1169.3599999999999</v>
      </c>
      <c r="Q200" s="83"/>
      <c r="R200" s="72"/>
      <c r="S200" s="72"/>
      <c r="T200" s="47"/>
      <c r="U200" s="47"/>
      <c r="V200" s="230"/>
    </row>
    <row r="201" spans="1:23" s="3" customFormat="1" ht="25" customHeight="1" x14ac:dyDescent="0.25">
      <c r="A201" s="212">
        <v>58</v>
      </c>
      <c r="B201" s="212" t="s">
        <v>342</v>
      </c>
      <c r="C201" s="212" t="s">
        <v>343</v>
      </c>
      <c r="D201" s="275">
        <v>42794</v>
      </c>
      <c r="E201" s="296">
        <v>400</v>
      </c>
      <c r="F201" s="343">
        <v>223.59</v>
      </c>
      <c r="G201" s="343">
        <v>25.904900000000001</v>
      </c>
      <c r="H201" s="343">
        <v>4218.9948999999997</v>
      </c>
      <c r="I201" s="360" t="s">
        <v>30</v>
      </c>
      <c r="J201" s="360" t="s">
        <v>344</v>
      </c>
      <c r="K201" s="47" t="s">
        <v>32</v>
      </c>
      <c r="L201" s="67" t="s">
        <v>33</v>
      </c>
      <c r="M201" s="67" t="s">
        <v>281</v>
      </c>
      <c r="N201" s="76" t="s">
        <v>345</v>
      </c>
      <c r="O201" s="68" t="s">
        <v>70</v>
      </c>
      <c r="P201" s="68">
        <v>2109.69</v>
      </c>
      <c r="Q201" s="412">
        <v>50007</v>
      </c>
      <c r="R201" s="72"/>
      <c r="S201" s="72"/>
      <c r="T201" s="47"/>
      <c r="U201" s="47"/>
      <c r="V201" s="230" t="s">
        <v>346</v>
      </c>
      <c r="W201" s="84"/>
    </row>
    <row r="202" spans="1:23" s="3" customFormat="1" ht="25" customHeight="1" x14ac:dyDescent="0.25">
      <c r="A202" s="213"/>
      <c r="B202" s="213"/>
      <c r="C202" s="213"/>
      <c r="D202" s="277"/>
      <c r="E202" s="301"/>
      <c r="F202" s="344"/>
      <c r="G202" s="344"/>
      <c r="H202" s="344"/>
      <c r="I202" s="361"/>
      <c r="J202" s="361"/>
      <c r="K202" s="47" t="s">
        <v>32</v>
      </c>
      <c r="L202" s="67" t="s">
        <v>33</v>
      </c>
      <c r="M202" s="67" t="s">
        <v>281</v>
      </c>
      <c r="N202" s="76" t="s">
        <v>347</v>
      </c>
      <c r="O202" s="68" t="s">
        <v>70</v>
      </c>
      <c r="P202" s="68">
        <v>2109.69</v>
      </c>
      <c r="Q202" s="413"/>
      <c r="R202" s="72"/>
      <c r="S202" s="72"/>
      <c r="T202" s="47"/>
      <c r="U202" s="47"/>
      <c r="V202" s="230"/>
      <c r="W202" s="84"/>
    </row>
    <row r="203" spans="1:23" s="3" customFormat="1" ht="25" customHeight="1" x14ac:dyDescent="0.25">
      <c r="A203" s="213"/>
      <c r="B203" s="213"/>
      <c r="C203" s="213"/>
      <c r="D203" s="277"/>
      <c r="E203" s="301"/>
      <c r="F203" s="344"/>
      <c r="G203" s="344"/>
      <c r="H203" s="344"/>
      <c r="I203" s="361"/>
      <c r="J203" s="361"/>
      <c r="K203" s="47" t="s">
        <v>32</v>
      </c>
      <c r="L203" s="67" t="s">
        <v>33</v>
      </c>
      <c r="M203" s="67" t="s">
        <v>281</v>
      </c>
      <c r="N203" s="76" t="s">
        <v>348</v>
      </c>
      <c r="O203" s="68" t="s">
        <v>70</v>
      </c>
      <c r="P203" s="68">
        <v>2109.69</v>
      </c>
      <c r="Q203" s="413"/>
      <c r="R203" s="72"/>
      <c r="S203" s="72"/>
      <c r="T203" s="47"/>
      <c r="U203" s="47"/>
      <c r="V203" s="230"/>
      <c r="W203" s="84"/>
    </row>
    <row r="204" spans="1:23" s="3" customFormat="1" ht="25" customHeight="1" x14ac:dyDescent="0.25">
      <c r="A204" s="213"/>
      <c r="B204" s="213"/>
      <c r="C204" s="213"/>
      <c r="D204" s="277"/>
      <c r="E204" s="297"/>
      <c r="F204" s="344"/>
      <c r="G204" s="344"/>
      <c r="H204" s="344"/>
      <c r="I204" s="361"/>
      <c r="J204" s="361"/>
      <c r="K204" s="47" t="s">
        <v>32</v>
      </c>
      <c r="L204" s="67" t="s">
        <v>33</v>
      </c>
      <c r="M204" s="67" t="s">
        <v>281</v>
      </c>
      <c r="N204" s="76" t="s">
        <v>349</v>
      </c>
      <c r="O204" s="68" t="s">
        <v>70</v>
      </c>
      <c r="P204" s="72">
        <v>3239.79</v>
      </c>
      <c r="Q204" s="413"/>
      <c r="R204" s="72"/>
      <c r="S204" s="72"/>
      <c r="T204" s="47"/>
      <c r="U204" s="47"/>
      <c r="V204" s="230"/>
      <c r="W204" s="84"/>
    </row>
    <row r="205" spans="1:23" s="3" customFormat="1" ht="25" customHeight="1" x14ac:dyDescent="0.25">
      <c r="A205" s="213"/>
      <c r="B205" s="213"/>
      <c r="C205" s="213"/>
      <c r="D205" s="277"/>
      <c r="E205" s="296">
        <f>600+1670+800</f>
        <v>3070</v>
      </c>
      <c r="F205" s="344"/>
      <c r="G205" s="344"/>
      <c r="H205" s="344"/>
      <c r="I205" s="361"/>
      <c r="J205" s="361"/>
      <c r="K205" s="47" t="s">
        <v>32</v>
      </c>
      <c r="L205" s="67" t="s">
        <v>33</v>
      </c>
      <c r="M205" s="67" t="s">
        <v>281</v>
      </c>
      <c r="N205" s="76" t="s">
        <v>350</v>
      </c>
      <c r="O205" s="68" t="s">
        <v>70</v>
      </c>
      <c r="P205" s="72">
        <v>16287.12</v>
      </c>
      <c r="Q205" s="413"/>
      <c r="R205" s="72"/>
      <c r="S205" s="72"/>
      <c r="T205" s="47"/>
      <c r="U205" s="47"/>
      <c r="V205" s="230"/>
      <c r="W205" s="84"/>
    </row>
    <row r="206" spans="1:23" s="3" customFormat="1" ht="25" customHeight="1" x14ac:dyDescent="0.25">
      <c r="A206" s="213"/>
      <c r="B206" s="213"/>
      <c r="C206" s="213"/>
      <c r="D206" s="277"/>
      <c r="E206" s="297"/>
      <c r="F206" s="344"/>
      <c r="G206" s="344"/>
      <c r="H206" s="344"/>
      <c r="I206" s="361"/>
      <c r="J206" s="361"/>
      <c r="K206" s="47" t="s">
        <v>32</v>
      </c>
      <c r="L206" s="67" t="s">
        <v>33</v>
      </c>
      <c r="M206" s="67" t="s">
        <v>281</v>
      </c>
      <c r="N206" s="76" t="s">
        <v>351</v>
      </c>
      <c r="O206" s="68" t="s">
        <v>70</v>
      </c>
      <c r="P206" s="72">
        <v>5488.92</v>
      </c>
      <c r="Q206" s="413"/>
      <c r="R206" s="72"/>
      <c r="S206" s="72"/>
      <c r="T206" s="47"/>
      <c r="U206" s="47"/>
      <c r="V206" s="230"/>
      <c r="W206" s="84"/>
    </row>
    <row r="207" spans="1:23" s="3" customFormat="1" ht="25" customHeight="1" x14ac:dyDescent="0.25">
      <c r="A207" s="213"/>
      <c r="B207" s="213"/>
      <c r="C207" s="213"/>
      <c r="D207" s="277"/>
      <c r="E207" s="296">
        <v>499.50383199999999</v>
      </c>
      <c r="F207" s="344"/>
      <c r="G207" s="344"/>
      <c r="H207" s="344"/>
      <c r="I207" s="361"/>
      <c r="J207" s="361"/>
      <c r="K207" s="47" t="s">
        <v>32</v>
      </c>
      <c r="L207" s="67" t="s">
        <v>33</v>
      </c>
      <c r="M207" s="67" t="s">
        <v>281</v>
      </c>
      <c r="N207" s="76" t="s">
        <v>345</v>
      </c>
      <c r="O207" s="68" t="s">
        <v>70</v>
      </c>
      <c r="P207" s="68">
        <v>2109.69</v>
      </c>
      <c r="Q207" s="413"/>
      <c r="R207" s="72"/>
      <c r="S207" s="72"/>
      <c r="T207" s="47"/>
      <c r="U207" s="47"/>
      <c r="V207" s="230"/>
      <c r="W207" s="84"/>
    </row>
    <row r="208" spans="1:23" s="3" customFormat="1" ht="25" customHeight="1" x14ac:dyDescent="0.25">
      <c r="A208" s="213"/>
      <c r="B208" s="213"/>
      <c r="C208" s="213"/>
      <c r="D208" s="277"/>
      <c r="E208" s="301"/>
      <c r="F208" s="344"/>
      <c r="G208" s="344"/>
      <c r="H208" s="344"/>
      <c r="I208" s="361"/>
      <c r="J208" s="361"/>
      <c r="K208" s="47" t="s">
        <v>32</v>
      </c>
      <c r="L208" s="67" t="s">
        <v>33</v>
      </c>
      <c r="M208" s="67" t="s">
        <v>281</v>
      </c>
      <c r="N208" s="76" t="s">
        <v>347</v>
      </c>
      <c r="O208" s="68" t="s">
        <v>70</v>
      </c>
      <c r="P208" s="68">
        <v>2109.69</v>
      </c>
      <c r="Q208" s="413"/>
      <c r="R208" s="72"/>
      <c r="S208" s="72"/>
      <c r="T208" s="47"/>
      <c r="U208" s="47"/>
      <c r="V208" s="230"/>
      <c r="W208" s="84"/>
    </row>
    <row r="209" spans="1:23" s="3" customFormat="1" ht="25" customHeight="1" x14ac:dyDescent="0.25">
      <c r="A209" s="213"/>
      <c r="B209" s="213"/>
      <c r="C209" s="213"/>
      <c r="D209" s="277"/>
      <c r="E209" s="301"/>
      <c r="F209" s="344"/>
      <c r="G209" s="344"/>
      <c r="H209" s="344"/>
      <c r="I209" s="361"/>
      <c r="J209" s="361"/>
      <c r="K209" s="47" t="s">
        <v>32</v>
      </c>
      <c r="L209" s="67" t="s">
        <v>33</v>
      </c>
      <c r="M209" s="67" t="s">
        <v>281</v>
      </c>
      <c r="N209" s="76" t="s">
        <v>348</v>
      </c>
      <c r="O209" s="68" t="s">
        <v>70</v>
      </c>
      <c r="P209" s="68">
        <v>2109.69</v>
      </c>
      <c r="Q209" s="413"/>
      <c r="R209" s="72"/>
      <c r="S209" s="72"/>
      <c r="T209" s="47"/>
      <c r="U209" s="47"/>
      <c r="V209" s="230"/>
      <c r="W209" s="84"/>
    </row>
    <row r="210" spans="1:23" s="3" customFormat="1" ht="25" customHeight="1" x14ac:dyDescent="0.25">
      <c r="A210" s="213"/>
      <c r="B210" s="213"/>
      <c r="C210" s="213"/>
      <c r="D210" s="277"/>
      <c r="E210" s="301"/>
      <c r="F210" s="344"/>
      <c r="G210" s="344"/>
      <c r="H210" s="344"/>
      <c r="I210" s="361"/>
      <c r="J210" s="361"/>
      <c r="K210" s="47" t="s">
        <v>32</v>
      </c>
      <c r="L210" s="67" t="s">
        <v>33</v>
      </c>
      <c r="M210" s="67" t="s">
        <v>281</v>
      </c>
      <c r="N210" s="76" t="s">
        <v>349</v>
      </c>
      <c r="O210" s="73" t="s">
        <v>70</v>
      </c>
      <c r="P210" s="70">
        <v>3239.79</v>
      </c>
      <c r="Q210" s="414"/>
      <c r="R210" s="72"/>
      <c r="S210" s="72"/>
      <c r="T210" s="47"/>
      <c r="U210" s="47"/>
      <c r="V210" s="230"/>
      <c r="W210" s="84"/>
    </row>
    <row r="211" spans="1:23" s="3" customFormat="1" ht="25" customHeight="1" x14ac:dyDescent="0.25">
      <c r="A211" s="214"/>
      <c r="B211" s="214"/>
      <c r="C211" s="214"/>
      <c r="D211" s="276"/>
      <c r="E211" s="297"/>
      <c r="F211" s="345"/>
      <c r="G211" s="345"/>
      <c r="H211" s="345"/>
      <c r="I211" s="362"/>
      <c r="J211" s="362"/>
      <c r="K211" s="47" t="s">
        <v>4</v>
      </c>
      <c r="L211" s="67" t="s">
        <v>33</v>
      </c>
      <c r="M211" s="67" t="s">
        <v>89</v>
      </c>
      <c r="N211" s="35" t="s">
        <v>352</v>
      </c>
      <c r="O211" s="68"/>
      <c r="P211" s="72"/>
      <c r="Q211" s="83"/>
      <c r="R211" s="79" t="s">
        <v>146</v>
      </c>
      <c r="S211" s="72">
        <v>17232.63</v>
      </c>
      <c r="T211" s="47"/>
      <c r="U211" s="47"/>
      <c r="V211" s="230"/>
      <c r="W211" s="84"/>
    </row>
    <row r="212" spans="1:23" s="16" customFormat="1" ht="32.25" customHeight="1" x14ac:dyDescent="0.25">
      <c r="A212" s="231">
        <v>59</v>
      </c>
      <c r="B212" s="212" t="s">
        <v>353</v>
      </c>
      <c r="C212" s="258" t="s">
        <v>289</v>
      </c>
      <c r="D212" s="275">
        <v>43210</v>
      </c>
      <c r="E212" s="317">
        <v>2000</v>
      </c>
      <c r="F212" s="317">
        <v>174.9</v>
      </c>
      <c r="G212" s="317">
        <v>2174.9</v>
      </c>
      <c r="H212" s="317">
        <v>2174.9</v>
      </c>
      <c r="I212" s="258" t="s">
        <v>30</v>
      </c>
      <c r="J212" s="258" t="s">
        <v>354</v>
      </c>
      <c r="K212" s="47" t="s">
        <v>5</v>
      </c>
      <c r="L212" s="67" t="s">
        <v>33</v>
      </c>
      <c r="M212" s="67" t="s">
        <v>281</v>
      </c>
      <c r="N212" s="47"/>
      <c r="O212" s="68"/>
      <c r="P212" s="72"/>
      <c r="Q212" s="83"/>
      <c r="R212" s="72"/>
      <c r="S212" s="72"/>
      <c r="T212" s="47" t="s">
        <v>107</v>
      </c>
      <c r="U212" s="47" t="s">
        <v>355</v>
      </c>
      <c r="V212" s="416" t="s">
        <v>356</v>
      </c>
      <c r="W212" s="127"/>
    </row>
    <row r="213" spans="1:23" s="16" customFormat="1" ht="21.75" customHeight="1" x14ac:dyDescent="0.25">
      <c r="A213" s="240"/>
      <c r="B213" s="213"/>
      <c r="C213" s="263"/>
      <c r="D213" s="277"/>
      <c r="E213" s="321"/>
      <c r="F213" s="321"/>
      <c r="G213" s="321"/>
      <c r="H213" s="321"/>
      <c r="I213" s="263"/>
      <c r="J213" s="263"/>
      <c r="K213" s="47" t="s">
        <v>5</v>
      </c>
      <c r="L213" s="67" t="s">
        <v>186</v>
      </c>
      <c r="M213" s="67" t="s">
        <v>357</v>
      </c>
      <c r="N213" s="47"/>
      <c r="O213" s="68"/>
      <c r="P213" s="72"/>
      <c r="Q213" s="83"/>
      <c r="R213" s="72"/>
      <c r="S213" s="72"/>
      <c r="T213" s="47" t="s">
        <v>107</v>
      </c>
      <c r="U213" s="47" t="s">
        <v>358</v>
      </c>
      <c r="V213" s="416"/>
      <c r="W213" s="127"/>
    </row>
    <row r="214" spans="1:23" s="16" customFormat="1" ht="20.25" customHeight="1" x14ac:dyDescent="0.25">
      <c r="A214" s="240"/>
      <c r="B214" s="213"/>
      <c r="C214" s="263"/>
      <c r="D214" s="277"/>
      <c r="E214" s="321"/>
      <c r="F214" s="321"/>
      <c r="G214" s="321"/>
      <c r="H214" s="321"/>
      <c r="I214" s="263"/>
      <c r="J214" s="263"/>
      <c r="K214" s="47" t="s">
        <v>32</v>
      </c>
      <c r="L214" s="67" t="s">
        <v>33</v>
      </c>
      <c r="M214" s="67" t="s">
        <v>269</v>
      </c>
      <c r="N214" s="47" t="s">
        <v>359</v>
      </c>
      <c r="O214" s="68" t="s">
        <v>45</v>
      </c>
      <c r="P214" s="69">
        <v>274.56</v>
      </c>
      <c r="Q214" s="83"/>
      <c r="R214" s="72"/>
      <c r="S214" s="72"/>
      <c r="T214" s="47"/>
      <c r="U214" s="47"/>
      <c r="V214" s="416"/>
      <c r="W214" s="127"/>
    </row>
    <row r="215" spans="1:23" s="16" customFormat="1" ht="19.5" customHeight="1" x14ac:dyDescent="0.25">
      <c r="A215" s="240"/>
      <c r="B215" s="213"/>
      <c r="C215" s="263"/>
      <c r="D215" s="277"/>
      <c r="E215" s="321"/>
      <c r="F215" s="321"/>
      <c r="G215" s="321"/>
      <c r="H215" s="321"/>
      <c r="I215" s="263"/>
      <c r="J215" s="263"/>
      <c r="K215" s="47" t="s">
        <v>32</v>
      </c>
      <c r="L215" s="67" t="s">
        <v>33</v>
      </c>
      <c r="M215" s="67" t="s">
        <v>360</v>
      </c>
      <c r="N215" s="47" t="s">
        <v>361</v>
      </c>
      <c r="O215" s="68" t="s">
        <v>45</v>
      </c>
      <c r="P215" s="69">
        <v>267.63</v>
      </c>
      <c r="Q215" s="83"/>
      <c r="R215" s="72"/>
      <c r="S215" s="72"/>
      <c r="T215" s="47"/>
      <c r="U215" s="47"/>
      <c r="V215" s="416"/>
      <c r="W215" s="127"/>
    </row>
    <row r="216" spans="1:23" s="16" customFormat="1" ht="30.75" customHeight="1" x14ac:dyDescent="0.25">
      <c r="A216" s="232"/>
      <c r="B216" s="214"/>
      <c r="C216" s="259"/>
      <c r="D216" s="276"/>
      <c r="E216" s="318"/>
      <c r="F216" s="318"/>
      <c r="G216" s="318"/>
      <c r="H216" s="318"/>
      <c r="I216" s="259"/>
      <c r="J216" s="259"/>
      <c r="K216" s="47" t="s">
        <v>32</v>
      </c>
      <c r="L216" s="67" t="s">
        <v>33</v>
      </c>
      <c r="M216" s="67" t="s">
        <v>360</v>
      </c>
      <c r="N216" s="47" t="s">
        <v>362</v>
      </c>
      <c r="O216" s="73" t="s">
        <v>363</v>
      </c>
      <c r="P216" s="62">
        <v>913.8</v>
      </c>
      <c r="Q216" s="83"/>
      <c r="R216" s="72"/>
      <c r="S216" s="72"/>
      <c r="T216" s="47"/>
      <c r="U216" s="47"/>
      <c r="V216" s="416"/>
      <c r="W216" s="127"/>
    </row>
    <row r="217" spans="1:23" s="3" customFormat="1" ht="32.15" customHeight="1" x14ac:dyDescent="0.25">
      <c r="A217" s="207">
        <v>60</v>
      </c>
      <c r="B217" s="212" t="s">
        <v>364</v>
      </c>
      <c r="C217" s="212" t="s">
        <v>365</v>
      </c>
      <c r="D217" s="287">
        <v>43281</v>
      </c>
      <c r="E217" s="296">
        <v>496</v>
      </c>
      <c r="F217" s="296">
        <v>21.545501999999999</v>
      </c>
      <c r="G217" s="296">
        <v>0</v>
      </c>
      <c r="H217" s="296">
        <v>517.54550200000006</v>
      </c>
      <c r="I217" s="212" t="s">
        <v>30</v>
      </c>
      <c r="J217" s="212" t="s">
        <v>366</v>
      </c>
      <c r="K217" s="212" t="s">
        <v>32</v>
      </c>
      <c r="L217" s="207" t="s">
        <v>33</v>
      </c>
      <c r="M217" s="207" t="s">
        <v>364</v>
      </c>
      <c r="N217" s="212" t="s">
        <v>367</v>
      </c>
      <c r="O217" s="207" t="s">
        <v>368</v>
      </c>
      <c r="P217" s="224">
        <v>2663.03</v>
      </c>
      <c r="Q217" s="83"/>
      <c r="R217" s="72"/>
      <c r="S217" s="72"/>
      <c r="T217" s="47"/>
      <c r="U217" s="47"/>
      <c r="V217" s="230" t="s">
        <v>98</v>
      </c>
      <c r="W217" s="84"/>
    </row>
    <row r="218" spans="1:23" s="3" customFormat="1" ht="32.15" customHeight="1" x14ac:dyDescent="0.25">
      <c r="A218" s="233"/>
      <c r="B218" s="213"/>
      <c r="C218" s="213"/>
      <c r="D218" s="288"/>
      <c r="E218" s="301"/>
      <c r="F218" s="301"/>
      <c r="G218" s="301"/>
      <c r="H218" s="301"/>
      <c r="I218" s="213"/>
      <c r="J218" s="213"/>
      <c r="K218" s="213"/>
      <c r="L218" s="233"/>
      <c r="M218" s="233"/>
      <c r="N218" s="213"/>
      <c r="O218" s="233"/>
      <c r="P218" s="225"/>
      <c r="Q218" s="83"/>
      <c r="R218" s="72"/>
      <c r="S218" s="72"/>
      <c r="T218" s="47"/>
      <c r="U218" s="47"/>
      <c r="V218" s="230"/>
      <c r="W218" s="84"/>
    </row>
    <row r="219" spans="1:23" s="3" customFormat="1" ht="32.15" customHeight="1" x14ac:dyDescent="0.25">
      <c r="A219" s="233"/>
      <c r="B219" s="213"/>
      <c r="C219" s="213"/>
      <c r="D219" s="288"/>
      <c r="E219" s="301"/>
      <c r="F219" s="301"/>
      <c r="G219" s="301"/>
      <c r="H219" s="301"/>
      <c r="I219" s="213"/>
      <c r="J219" s="213"/>
      <c r="K219" s="213"/>
      <c r="L219" s="233"/>
      <c r="M219" s="233"/>
      <c r="N219" s="213"/>
      <c r="O219" s="233"/>
      <c r="P219" s="225"/>
      <c r="Q219" s="83"/>
      <c r="R219" s="72"/>
      <c r="S219" s="72"/>
      <c r="T219" s="47"/>
      <c r="U219" s="47"/>
      <c r="V219" s="230"/>
      <c r="W219" s="84"/>
    </row>
    <row r="220" spans="1:23" s="3" customFormat="1" ht="32.15" customHeight="1" x14ac:dyDescent="0.25">
      <c r="A220" s="208"/>
      <c r="B220" s="214"/>
      <c r="C220" s="214"/>
      <c r="D220" s="289"/>
      <c r="E220" s="297"/>
      <c r="F220" s="297"/>
      <c r="G220" s="297"/>
      <c r="H220" s="297"/>
      <c r="I220" s="214"/>
      <c r="J220" s="214"/>
      <c r="K220" s="214"/>
      <c r="L220" s="208"/>
      <c r="M220" s="208"/>
      <c r="N220" s="214"/>
      <c r="O220" s="208"/>
      <c r="P220" s="226"/>
      <c r="Q220" s="83"/>
      <c r="R220" s="72"/>
      <c r="S220" s="72"/>
      <c r="T220" s="47"/>
      <c r="U220" s="47"/>
      <c r="V220" s="230"/>
      <c r="W220" s="84"/>
    </row>
    <row r="221" spans="1:23" s="6" customFormat="1" ht="25" customHeight="1" x14ac:dyDescent="0.25">
      <c r="A221" s="227">
        <v>61</v>
      </c>
      <c r="B221" s="212" t="s">
        <v>364</v>
      </c>
      <c r="C221" s="209" t="s">
        <v>369</v>
      </c>
      <c r="D221" s="275">
        <v>43190</v>
      </c>
      <c r="E221" s="298">
        <v>1586.5</v>
      </c>
      <c r="F221" s="298">
        <v>573.79</v>
      </c>
      <c r="G221" s="298">
        <v>18.420000000000002</v>
      </c>
      <c r="H221" s="298">
        <v>2178.71</v>
      </c>
      <c r="I221" s="209" t="s">
        <v>30</v>
      </c>
      <c r="J221" s="209" t="s">
        <v>370</v>
      </c>
      <c r="K221" s="47" t="s">
        <v>32</v>
      </c>
      <c r="L221" s="67" t="s">
        <v>33</v>
      </c>
      <c r="M221" s="67" t="s">
        <v>364</v>
      </c>
      <c r="N221" s="47" t="s">
        <v>371</v>
      </c>
      <c r="O221" s="68" t="s">
        <v>184</v>
      </c>
      <c r="P221" s="69">
        <v>887.6</v>
      </c>
      <c r="Q221" s="83"/>
      <c r="R221" s="72"/>
      <c r="S221" s="72"/>
      <c r="T221" s="47"/>
      <c r="U221" s="47"/>
      <c r="V221" s="418" t="s">
        <v>372</v>
      </c>
      <c r="W221" s="87"/>
    </row>
    <row r="222" spans="1:23" s="6" customFormat="1" ht="25" customHeight="1" x14ac:dyDescent="0.25">
      <c r="A222" s="229"/>
      <c r="B222" s="214"/>
      <c r="C222" s="210"/>
      <c r="D222" s="276"/>
      <c r="E222" s="299"/>
      <c r="F222" s="299"/>
      <c r="G222" s="299"/>
      <c r="H222" s="299"/>
      <c r="I222" s="210"/>
      <c r="J222" s="210"/>
      <c r="K222" s="47" t="s">
        <v>32</v>
      </c>
      <c r="L222" s="67" t="s">
        <v>33</v>
      </c>
      <c r="M222" s="67" t="s">
        <v>364</v>
      </c>
      <c r="N222" s="47" t="s">
        <v>371</v>
      </c>
      <c r="O222" s="68" t="s">
        <v>184</v>
      </c>
      <c r="P222" s="69">
        <v>887.6</v>
      </c>
      <c r="Q222" s="83"/>
      <c r="R222" s="72"/>
      <c r="S222" s="72"/>
      <c r="T222" s="47"/>
      <c r="U222" s="47"/>
      <c r="V222" s="419"/>
      <c r="W222" s="87"/>
    </row>
    <row r="223" spans="1:23" s="19" customFormat="1" ht="25" customHeight="1" x14ac:dyDescent="0.25">
      <c r="A223" s="234">
        <v>62</v>
      </c>
      <c r="B223" s="212" t="s">
        <v>364</v>
      </c>
      <c r="C223" s="260" t="s">
        <v>373</v>
      </c>
      <c r="D223" s="275" t="s">
        <v>293</v>
      </c>
      <c r="E223" s="298">
        <v>4998.236621</v>
      </c>
      <c r="F223" s="298">
        <v>302.96346699999998</v>
      </c>
      <c r="G223" s="298">
        <v>0</v>
      </c>
      <c r="H223" s="298">
        <v>5301.2000879999996</v>
      </c>
      <c r="I223" s="260" t="s">
        <v>30</v>
      </c>
      <c r="J223" s="260" t="s">
        <v>374</v>
      </c>
      <c r="K223" s="47" t="s">
        <v>32</v>
      </c>
      <c r="L223" s="67" t="s">
        <v>33</v>
      </c>
      <c r="M223" s="67" t="s">
        <v>364</v>
      </c>
      <c r="N223" s="47" t="s">
        <v>375</v>
      </c>
      <c r="O223" s="68" t="s">
        <v>139</v>
      </c>
      <c r="P223" s="69">
        <v>853.74</v>
      </c>
      <c r="Q223" s="83"/>
      <c r="R223" s="72"/>
      <c r="S223" s="72"/>
      <c r="T223" s="47"/>
      <c r="U223" s="47"/>
      <c r="V223" s="212" t="s">
        <v>376</v>
      </c>
      <c r="W223" s="88"/>
    </row>
    <row r="224" spans="1:23" s="18" customFormat="1" ht="25" customHeight="1" x14ac:dyDescent="0.25">
      <c r="A224" s="235"/>
      <c r="B224" s="213"/>
      <c r="C224" s="261"/>
      <c r="D224" s="277"/>
      <c r="E224" s="300"/>
      <c r="F224" s="300"/>
      <c r="G224" s="300"/>
      <c r="H224" s="300"/>
      <c r="I224" s="261"/>
      <c r="J224" s="261"/>
      <c r="K224" s="47" t="s">
        <v>32</v>
      </c>
      <c r="L224" s="67" t="s">
        <v>33</v>
      </c>
      <c r="M224" s="67" t="s">
        <v>364</v>
      </c>
      <c r="N224" s="47" t="s">
        <v>377</v>
      </c>
      <c r="O224" s="68" t="s">
        <v>139</v>
      </c>
      <c r="P224" s="69">
        <v>352.19</v>
      </c>
      <c r="Q224" s="83"/>
      <c r="R224" s="72"/>
      <c r="S224" s="72"/>
      <c r="T224" s="47"/>
      <c r="U224" s="47"/>
      <c r="V224" s="213"/>
      <c r="W224" s="88"/>
    </row>
    <row r="225" spans="1:23" s="18" customFormat="1" ht="25" customHeight="1" x14ac:dyDescent="0.25">
      <c r="A225" s="236"/>
      <c r="B225" s="214"/>
      <c r="C225" s="262"/>
      <c r="D225" s="276"/>
      <c r="E225" s="299"/>
      <c r="F225" s="299"/>
      <c r="G225" s="299"/>
      <c r="H225" s="299"/>
      <c r="I225" s="262"/>
      <c r="J225" s="262"/>
      <c r="K225" s="47" t="s">
        <v>32</v>
      </c>
      <c r="L225" s="67" t="s">
        <v>33</v>
      </c>
      <c r="M225" s="67" t="s">
        <v>364</v>
      </c>
      <c r="N225" s="47" t="s">
        <v>378</v>
      </c>
      <c r="O225" s="68" t="s">
        <v>63</v>
      </c>
      <c r="P225" s="69">
        <v>2420.0500000000002</v>
      </c>
      <c r="Q225" s="83"/>
      <c r="R225" s="72"/>
      <c r="S225" s="72"/>
      <c r="T225" s="47"/>
      <c r="U225" s="47"/>
      <c r="V225" s="213"/>
      <c r="W225" s="88"/>
    </row>
    <row r="226" spans="1:23" s="14" customFormat="1" ht="25" customHeight="1" x14ac:dyDescent="0.25">
      <c r="A226" s="209">
        <v>63</v>
      </c>
      <c r="B226" s="212" t="s">
        <v>364</v>
      </c>
      <c r="C226" s="264" t="s">
        <v>379</v>
      </c>
      <c r="D226" s="275" t="s">
        <v>179</v>
      </c>
      <c r="E226" s="298">
        <v>21875</v>
      </c>
      <c r="F226" s="302">
        <v>3126.2870090000001</v>
      </c>
      <c r="G226" s="302">
        <v>0</v>
      </c>
      <c r="H226" s="298">
        <v>25001.287009</v>
      </c>
      <c r="I226" s="209" t="s">
        <v>30</v>
      </c>
      <c r="J226" s="209" t="s">
        <v>380</v>
      </c>
      <c r="K226" s="47" t="s">
        <v>32</v>
      </c>
      <c r="L226" s="67" t="s">
        <v>33</v>
      </c>
      <c r="M226" s="67" t="s">
        <v>364</v>
      </c>
      <c r="N226" s="47" t="s">
        <v>381</v>
      </c>
      <c r="O226" s="68" t="s">
        <v>382</v>
      </c>
      <c r="P226" s="69">
        <v>59009.7</v>
      </c>
      <c r="Q226" s="83"/>
      <c r="R226" s="72"/>
      <c r="S226" s="72"/>
      <c r="T226" s="47"/>
      <c r="U226" s="47"/>
      <c r="V226" s="213"/>
      <c r="W226" s="87"/>
    </row>
    <row r="227" spans="1:23" s="14" customFormat="1" ht="25" customHeight="1" x14ac:dyDescent="0.25">
      <c r="A227" s="211"/>
      <c r="B227" s="213"/>
      <c r="C227" s="265"/>
      <c r="D227" s="277"/>
      <c r="E227" s="300"/>
      <c r="F227" s="303"/>
      <c r="G227" s="303"/>
      <c r="H227" s="300"/>
      <c r="I227" s="211"/>
      <c r="J227" s="211"/>
      <c r="K227" s="47" t="s">
        <v>32</v>
      </c>
      <c r="L227" s="67" t="s">
        <v>33</v>
      </c>
      <c r="M227" s="67" t="s">
        <v>364</v>
      </c>
      <c r="N227" s="47" t="s">
        <v>383</v>
      </c>
      <c r="O227" s="68" t="s">
        <v>382</v>
      </c>
      <c r="P227" s="69">
        <v>8626.59</v>
      </c>
      <c r="Q227" s="83"/>
      <c r="R227" s="72"/>
      <c r="S227" s="72"/>
      <c r="T227" s="47"/>
      <c r="U227" s="47"/>
      <c r="V227" s="213"/>
      <c r="W227" s="87"/>
    </row>
    <row r="228" spans="1:23" s="14" customFormat="1" ht="25" customHeight="1" x14ac:dyDescent="0.25">
      <c r="A228" s="210"/>
      <c r="B228" s="214"/>
      <c r="C228" s="266"/>
      <c r="D228" s="276"/>
      <c r="E228" s="299"/>
      <c r="F228" s="304"/>
      <c r="G228" s="304"/>
      <c r="H228" s="299"/>
      <c r="I228" s="210"/>
      <c r="J228" s="210"/>
      <c r="K228" s="47" t="s">
        <v>32</v>
      </c>
      <c r="L228" s="67" t="s">
        <v>33</v>
      </c>
      <c r="M228" s="67" t="s">
        <v>364</v>
      </c>
      <c r="N228" s="144" t="s">
        <v>384</v>
      </c>
      <c r="O228" s="68" t="s">
        <v>385</v>
      </c>
      <c r="P228" s="120">
        <v>24571.37</v>
      </c>
      <c r="Q228" s="83"/>
      <c r="R228" s="72"/>
      <c r="S228" s="72"/>
      <c r="T228" s="47"/>
      <c r="U228" s="47"/>
      <c r="V228" s="213"/>
      <c r="W228" s="87"/>
    </row>
    <row r="229" spans="1:23" s="14" customFormat="1" ht="25" customHeight="1" x14ac:dyDescent="0.25">
      <c r="A229" s="48">
        <v>64</v>
      </c>
      <c r="B229" s="47" t="s">
        <v>364</v>
      </c>
      <c r="C229" s="48" t="s">
        <v>386</v>
      </c>
      <c r="D229" s="49" t="s">
        <v>179</v>
      </c>
      <c r="E229" s="133">
        <v>25485.809621</v>
      </c>
      <c r="F229" s="134">
        <v>645.91814099999999</v>
      </c>
      <c r="G229" s="99">
        <v>0</v>
      </c>
      <c r="H229" s="50">
        <v>26131.727761999999</v>
      </c>
      <c r="I229" s="140" t="s">
        <v>30</v>
      </c>
      <c r="J229" s="48" t="s">
        <v>387</v>
      </c>
      <c r="K229" s="47" t="s">
        <v>5</v>
      </c>
      <c r="L229" s="67" t="s">
        <v>388</v>
      </c>
      <c r="M229" s="67" t="s">
        <v>388</v>
      </c>
      <c r="N229" s="144"/>
      <c r="O229" s="194"/>
      <c r="P229" s="122"/>
      <c r="Q229" s="83"/>
      <c r="R229" s="72"/>
      <c r="S229" s="72"/>
      <c r="T229" s="47"/>
      <c r="U229" s="47"/>
      <c r="V229" s="214"/>
      <c r="W229" s="87"/>
    </row>
    <row r="230" spans="1:23" ht="25" customHeight="1" x14ac:dyDescent="0.25">
      <c r="A230" s="47">
        <v>65</v>
      </c>
      <c r="B230" s="47" t="s">
        <v>364</v>
      </c>
      <c r="C230" s="100" t="s">
        <v>389</v>
      </c>
      <c r="D230" s="49">
        <v>43373</v>
      </c>
      <c r="E230" s="50">
        <v>2700</v>
      </c>
      <c r="F230" s="50">
        <v>736.42</v>
      </c>
      <c r="G230" s="101">
        <v>13.051</v>
      </c>
      <c r="H230" s="101">
        <v>3449.4686459999998</v>
      </c>
      <c r="I230" s="48" t="s">
        <v>30</v>
      </c>
      <c r="J230" s="47" t="s">
        <v>390</v>
      </c>
      <c r="K230" s="47" t="s">
        <v>32</v>
      </c>
      <c r="L230" s="67" t="s">
        <v>33</v>
      </c>
      <c r="M230" s="67" t="s">
        <v>364</v>
      </c>
      <c r="N230" s="47" t="s">
        <v>391</v>
      </c>
      <c r="O230" s="68" t="s">
        <v>35</v>
      </c>
      <c r="P230" s="69">
        <v>3469.92</v>
      </c>
      <c r="Q230" s="83"/>
      <c r="R230" s="72"/>
      <c r="S230" s="72"/>
      <c r="T230" s="47"/>
      <c r="U230" s="47"/>
      <c r="V230" s="47" t="s">
        <v>340</v>
      </c>
      <c r="W230" s="11"/>
    </row>
    <row r="231" spans="1:23" s="3" customFormat="1" ht="32.15" customHeight="1" x14ac:dyDescent="0.25">
      <c r="A231" s="221">
        <v>66</v>
      </c>
      <c r="B231" s="212" t="s">
        <v>392</v>
      </c>
      <c r="C231" s="255" t="s">
        <v>393</v>
      </c>
      <c r="D231" s="287">
        <v>43272</v>
      </c>
      <c r="E231" s="308">
        <v>6966.7</v>
      </c>
      <c r="F231" s="308">
        <v>2093.4299999999998</v>
      </c>
      <c r="G231" s="308">
        <f>308300/10000</f>
        <v>30.83</v>
      </c>
      <c r="H231" s="308">
        <f>E231+F231+G231</f>
        <v>9090.9599999999991</v>
      </c>
      <c r="I231" s="141" t="s">
        <v>30</v>
      </c>
      <c r="J231" s="355" t="s">
        <v>394</v>
      </c>
      <c r="K231" s="47" t="s">
        <v>32</v>
      </c>
      <c r="L231" s="67" t="s">
        <v>33</v>
      </c>
      <c r="M231" s="67" t="s">
        <v>364</v>
      </c>
      <c r="N231" s="47" t="s">
        <v>395</v>
      </c>
      <c r="O231" s="68" t="s">
        <v>45</v>
      </c>
      <c r="P231" s="69">
        <v>1633.83</v>
      </c>
      <c r="Q231" s="83"/>
      <c r="R231" s="72"/>
      <c r="S231" s="72"/>
      <c r="T231" s="47" t="s">
        <v>145</v>
      </c>
      <c r="U231" s="47"/>
      <c r="V231" s="230" t="s">
        <v>98</v>
      </c>
      <c r="W231" s="84"/>
    </row>
    <row r="232" spans="1:23" s="3" customFormat="1" ht="32.15" customHeight="1" x14ac:dyDescent="0.25">
      <c r="A232" s="222"/>
      <c r="B232" s="213"/>
      <c r="C232" s="256"/>
      <c r="D232" s="288"/>
      <c r="E232" s="309"/>
      <c r="F232" s="309"/>
      <c r="G232" s="309"/>
      <c r="H232" s="309"/>
      <c r="I232" s="141" t="s">
        <v>30</v>
      </c>
      <c r="J232" s="368"/>
      <c r="K232" s="47" t="s">
        <v>32</v>
      </c>
      <c r="L232" s="67" t="s">
        <v>33</v>
      </c>
      <c r="M232" s="67" t="s">
        <v>364</v>
      </c>
      <c r="N232" s="47" t="s">
        <v>396</v>
      </c>
      <c r="O232" s="68" t="s">
        <v>45</v>
      </c>
      <c r="P232" s="69">
        <v>62.7</v>
      </c>
      <c r="Q232" s="83"/>
      <c r="R232" s="72"/>
      <c r="S232" s="72"/>
      <c r="T232" s="47"/>
      <c r="U232" s="47"/>
      <c r="V232" s="230"/>
      <c r="W232" s="84"/>
    </row>
    <row r="233" spans="1:23" s="3" customFormat="1" ht="32.15" customHeight="1" x14ac:dyDescent="0.25">
      <c r="A233" s="222"/>
      <c r="B233" s="213"/>
      <c r="C233" s="256"/>
      <c r="D233" s="288"/>
      <c r="E233" s="309"/>
      <c r="F233" s="309"/>
      <c r="G233" s="309"/>
      <c r="H233" s="309"/>
      <c r="I233" s="141" t="s">
        <v>30</v>
      </c>
      <c r="J233" s="368"/>
      <c r="K233" s="47" t="s">
        <v>32</v>
      </c>
      <c r="L233" s="67" t="s">
        <v>33</v>
      </c>
      <c r="M233" s="67" t="s">
        <v>364</v>
      </c>
      <c r="N233" s="47" t="s">
        <v>397</v>
      </c>
      <c r="O233" s="68" t="s">
        <v>45</v>
      </c>
      <c r="P233" s="69">
        <v>103.3</v>
      </c>
      <c r="Q233" s="83"/>
      <c r="R233" s="72"/>
      <c r="S233" s="72"/>
      <c r="T233" s="47"/>
      <c r="U233" s="47"/>
      <c r="V233" s="230"/>
      <c r="W233" s="84"/>
    </row>
    <row r="234" spans="1:23" s="3" customFormat="1" ht="32.15" customHeight="1" x14ac:dyDescent="0.25">
      <c r="A234" s="222"/>
      <c r="B234" s="213"/>
      <c r="C234" s="256"/>
      <c r="D234" s="288"/>
      <c r="E234" s="309"/>
      <c r="F234" s="309"/>
      <c r="G234" s="309"/>
      <c r="H234" s="309"/>
      <c r="I234" s="141" t="s">
        <v>30</v>
      </c>
      <c r="J234" s="368"/>
      <c r="K234" s="47" t="s">
        <v>32</v>
      </c>
      <c r="L234" s="67" t="s">
        <v>33</v>
      </c>
      <c r="M234" s="67" t="s">
        <v>364</v>
      </c>
      <c r="N234" s="47" t="s">
        <v>398</v>
      </c>
      <c r="O234" s="68" t="s">
        <v>45</v>
      </c>
      <c r="P234" s="69">
        <v>1293.9100000000001</v>
      </c>
      <c r="Q234" s="83"/>
      <c r="R234" s="72"/>
      <c r="S234" s="72"/>
      <c r="T234" s="47"/>
      <c r="U234" s="47"/>
      <c r="V234" s="230"/>
      <c r="W234" s="84"/>
    </row>
    <row r="235" spans="1:23" s="3" customFormat="1" ht="32.15" customHeight="1" x14ac:dyDescent="0.25">
      <c r="A235" s="222"/>
      <c r="B235" s="213"/>
      <c r="C235" s="256"/>
      <c r="D235" s="288"/>
      <c r="E235" s="309"/>
      <c r="F235" s="309"/>
      <c r="G235" s="309"/>
      <c r="H235" s="309"/>
      <c r="I235" s="141" t="s">
        <v>30</v>
      </c>
      <c r="J235" s="368"/>
      <c r="K235" s="47" t="s">
        <v>32</v>
      </c>
      <c r="L235" s="67" t="s">
        <v>33</v>
      </c>
      <c r="M235" s="67" t="s">
        <v>239</v>
      </c>
      <c r="N235" s="47" t="s">
        <v>399</v>
      </c>
      <c r="O235" s="68" t="s">
        <v>106</v>
      </c>
      <c r="P235" s="69">
        <v>1166.44</v>
      </c>
      <c r="Q235" s="83"/>
      <c r="R235" s="72"/>
      <c r="S235" s="72"/>
      <c r="T235" s="47"/>
      <c r="U235" s="47"/>
      <c r="V235" s="230"/>
      <c r="W235" s="84"/>
    </row>
    <row r="236" spans="1:23" s="3" customFormat="1" ht="32.15" customHeight="1" x14ac:dyDescent="0.25">
      <c r="A236" s="222"/>
      <c r="B236" s="213"/>
      <c r="C236" s="256"/>
      <c r="D236" s="288"/>
      <c r="E236" s="309"/>
      <c r="F236" s="309"/>
      <c r="G236" s="309"/>
      <c r="H236" s="309"/>
      <c r="I236" s="141" t="s">
        <v>30</v>
      </c>
      <c r="J236" s="368"/>
      <c r="K236" s="47" t="s">
        <v>32</v>
      </c>
      <c r="L236" s="67" t="s">
        <v>33</v>
      </c>
      <c r="M236" s="67" t="s">
        <v>239</v>
      </c>
      <c r="N236" s="47" t="s">
        <v>400</v>
      </c>
      <c r="O236" s="68" t="s">
        <v>66</v>
      </c>
      <c r="P236" s="69">
        <v>2969.14</v>
      </c>
      <c r="Q236" s="83"/>
      <c r="R236" s="72"/>
      <c r="S236" s="72"/>
      <c r="T236" s="47"/>
      <c r="U236" s="47"/>
      <c r="V236" s="230"/>
      <c r="W236" s="84"/>
    </row>
    <row r="237" spans="1:23" s="3" customFormat="1" ht="32.15" customHeight="1" x14ac:dyDescent="0.25">
      <c r="A237" s="222"/>
      <c r="B237" s="213"/>
      <c r="C237" s="256"/>
      <c r="D237" s="288"/>
      <c r="E237" s="309"/>
      <c r="F237" s="309"/>
      <c r="G237" s="309"/>
      <c r="H237" s="309"/>
      <c r="I237" s="141" t="s">
        <v>30</v>
      </c>
      <c r="J237" s="368"/>
      <c r="K237" s="47" t="s">
        <v>32</v>
      </c>
      <c r="L237" s="67" t="s">
        <v>33</v>
      </c>
      <c r="M237" s="67" t="s">
        <v>239</v>
      </c>
      <c r="N237" s="47" t="s">
        <v>401</v>
      </c>
      <c r="O237" s="68" t="s">
        <v>66</v>
      </c>
      <c r="P237" s="69">
        <v>4238.2299999999996</v>
      </c>
      <c r="Q237" s="83"/>
      <c r="R237" s="72"/>
      <c r="S237" s="72"/>
      <c r="T237" s="47"/>
      <c r="U237" s="47"/>
      <c r="V237" s="230"/>
      <c r="W237" s="84"/>
    </row>
    <row r="238" spans="1:23" s="3" customFormat="1" ht="32.15" customHeight="1" x14ac:dyDescent="0.25">
      <c r="A238" s="222"/>
      <c r="B238" s="213"/>
      <c r="C238" s="256"/>
      <c r="D238" s="288"/>
      <c r="E238" s="309"/>
      <c r="F238" s="309"/>
      <c r="G238" s="309"/>
      <c r="H238" s="309"/>
      <c r="I238" s="141" t="s">
        <v>30</v>
      </c>
      <c r="J238" s="368"/>
      <c r="K238" s="47" t="s">
        <v>32</v>
      </c>
      <c r="L238" s="67" t="s">
        <v>33</v>
      </c>
      <c r="M238" s="67" t="s">
        <v>239</v>
      </c>
      <c r="N238" s="47" t="s">
        <v>402</v>
      </c>
      <c r="O238" s="68" t="s">
        <v>106</v>
      </c>
      <c r="P238" s="69">
        <v>788.28</v>
      </c>
      <c r="Q238" s="83"/>
      <c r="R238" s="72"/>
      <c r="S238" s="72"/>
      <c r="T238" s="47"/>
      <c r="U238" s="47"/>
      <c r="V238" s="230"/>
      <c r="W238" s="84"/>
    </row>
    <row r="239" spans="1:23" s="3" customFormat="1" ht="32.15" customHeight="1" x14ac:dyDescent="0.25">
      <c r="A239" s="223"/>
      <c r="B239" s="214"/>
      <c r="C239" s="257"/>
      <c r="D239" s="289"/>
      <c r="E239" s="310"/>
      <c r="F239" s="310"/>
      <c r="G239" s="310"/>
      <c r="H239" s="310"/>
      <c r="I239" s="141" t="s">
        <v>30</v>
      </c>
      <c r="J239" s="356"/>
      <c r="K239" s="47" t="s">
        <v>32</v>
      </c>
      <c r="L239" s="67" t="s">
        <v>33</v>
      </c>
      <c r="M239" s="67" t="s">
        <v>403</v>
      </c>
      <c r="N239" s="47" t="s">
        <v>404</v>
      </c>
      <c r="O239" s="68" t="s">
        <v>45</v>
      </c>
      <c r="P239" s="69">
        <v>464.79</v>
      </c>
      <c r="Q239" s="83"/>
      <c r="R239" s="72"/>
      <c r="S239" s="72"/>
      <c r="T239" s="47"/>
      <c r="U239" s="47"/>
      <c r="V239" s="230"/>
      <c r="W239" s="84"/>
    </row>
    <row r="240" spans="1:23" s="18" customFormat="1" ht="25" customHeight="1" x14ac:dyDescent="0.25">
      <c r="A240" s="234">
        <v>67</v>
      </c>
      <c r="B240" s="212" t="s">
        <v>405</v>
      </c>
      <c r="C240" s="260" t="s">
        <v>406</v>
      </c>
      <c r="D240" s="275" t="s">
        <v>293</v>
      </c>
      <c r="E240" s="317">
        <v>6000</v>
      </c>
      <c r="F240" s="317">
        <v>399.045007</v>
      </c>
      <c r="G240" s="298">
        <v>0</v>
      </c>
      <c r="H240" s="298">
        <v>6399</v>
      </c>
      <c r="I240" s="260" t="s">
        <v>30</v>
      </c>
      <c r="J240" s="260" t="s">
        <v>407</v>
      </c>
      <c r="K240" s="47" t="s">
        <v>32</v>
      </c>
      <c r="L240" s="67" t="s">
        <v>33</v>
      </c>
      <c r="M240" s="67" t="s">
        <v>364</v>
      </c>
      <c r="N240" s="47" t="s">
        <v>408</v>
      </c>
      <c r="O240" s="68" t="s">
        <v>106</v>
      </c>
      <c r="P240" s="69">
        <v>4202.51</v>
      </c>
      <c r="Q240" s="83"/>
      <c r="R240" s="72"/>
      <c r="S240" s="72"/>
      <c r="T240" s="47"/>
      <c r="U240" s="47"/>
      <c r="V240" s="230" t="s">
        <v>376</v>
      </c>
      <c r="W240" s="88"/>
    </row>
    <row r="241" spans="1:23" s="18" customFormat="1" ht="25" customHeight="1" x14ac:dyDescent="0.25">
      <c r="A241" s="235"/>
      <c r="B241" s="213"/>
      <c r="C241" s="261"/>
      <c r="D241" s="277"/>
      <c r="E241" s="318"/>
      <c r="F241" s="318"/>
      <c r="G241" s="299"/>
      <c r="H241" s="299"/>
      <c r="I241" s="262"/>
      <c r="J241" s="262"/>
      <c r="K241" s="47" t="s">
        <v>32</v>
      </c>
      <c r="L241" s="67" t="s">
        <v>33</v>
      </c>
      <c r="M241" s="67" t="s">
        <v>409</v>
      </c>
      <c r="N241" s="47" t="s">
        <v>410</v>
      </c>
      <c r="O241" s="68" t="s">
        <v>45</v>
      </c>
      <c r="P241" s="69">
        <v>405.05</v>
      </c>
      <c r="Q241" s="83"/>
      <c r="R241" s="72"/>
      <c r="S241" s="72"/>
      <c r="T241" s="47"/>
      <c r="U241" s="47"/>
      <c r="V241" s="230"/>
      <c r="W241" s="88"/>
    </row>
    <row r="242" spans="1:23" s="18" customFormat="1" ht="25" customHeight="1" x14ac:dyDescent="0.25">
      <c r="A242" s="235"/>
      <c r="B242" s="213"/>
      <c r="C242" s="261"/>
      <c r="D242" s="277"/>
      <c r="E242" s="317">
        <v>1500</v>
      </c>
      <c r="F242" s="317">
        <v>112.326639</v>
      </c>
      <c r="G242" s="298">
        <v>0</v>
      </c>
      <c r="H242" s="298">
        <v>1612</v>
      </c>
      <c r="I242" s="260" t="s">
        <v>30</v>
      </c>
      <c r="J242" s="260" t="s">
        <v>407</v>
      </c>
      <c r="K242" s="47" t="s">
        <v>32</v>
      </c>
      <c r="L242" s="67" t="s">
        <v>33</v>
      </c>
      <c r="M242" s="67" t="s">
        <v>364</v>
      </c>
      <c r="N242" s="47" t="s">
        <v>408</v>
      </c>
      <c r="O242" s="68" t="s">
        <v>106</v>
      </c>
      <c r="P242" s="142" t="s">
        <v>411</v>
      </c>
      <c r="Q242" s="83"/>
      <c r="R242" s="72"/>
      <c r="S242" s="72"/>
      <c r="T242" s="47"/>
      <c r="U242" s="47"/>
      <c r="V242" s="230"/>
      <c r="W242" s="88"/>
    </row>
    <row r="243" spans="1:23" s="18" customFormat="1" ht="25" customHeight="1" x14ac:dyDescent="0.25">
      <c r="A243" s="236"/>
      <c r="B243" s="214"/>
      <c r="C243" s="262"/>
      <c r="D243" s="276"/>
      <c r="E243" s="318"/>
      <c r="F243" s="318"/>
      <c r="G243" s="299"/>
      <c r="H243" s="299"/>
      <c r="I243" s="262"/>
      <c r="J243" s="262"/>
      <c r="K243" s="47" t="s">
        <v>32</v>
      </c>
      <c r="L243" s="67" t="s">
        <v>33</v>
      </c>
      <c r="M243" s="67" t="s">
        <v>409</v>
      </c>
      <c r="N243" s="47" t="s">
        <v>412</v>
      </c>
      <c r="O243" s="68" t="s">
        <v>45</v>
      </c>
      <c r="P243" s="69">
        <v>269.70999999999998</v>
      </c>
      <c r="Q243" s="83"/>
      <c r="R243" s="72"/>
      <c r="S243" s="72"/>
      <c r="T243" s="47"/>
      <c r="U243" s="47"/>
      <c r="V243" s="230"/>
      <c r="W243" s="88"/>
    </row>
    <row r="244" spans="1:23" s="6" customFormat="1" ht="25" customHeight="1" x14ac:dyDescent="0.25">
      <c r="A244" s="241">
        <v>68</v>
      </c>
      <c r="B244" s="212" t="s">
        <v>413</v>
      </c>
      <c r="C244" s="209" t="s">
        <v>414</v>
      </c>
      <c r="D244" s="275">
        <v>43190</v>
      </c>
      <c r="E244" s="298">
        <v>872</v>
      </c>
      <c r="F244" s="298">
        <v>175.75</v>
      </c>
      <c r="G244" s="298">
        <v>50.15</v>
      </c>
      <c r="H244" s="298">
        <v>1097.9000000000001</v>
      </c>
      <c r="I244" s="209" t="s">
        <v>30</v>
      </c>
      <c r="J244" s="209" t="s">
        <v>415</v>
      </c>
      <c r="K244" s="47" t="s">
        <v>32</v>
      </c>
      <c r="L244" s="67" t="s">
        <v>33</v>
      </c>
      <c r="M244" s="67" t="s">
        <v>364</v>
      </c>
      <c r="N244" s="47" t="s">
        <v>416</v>
      </c>
      <c r="O244" s="68" t="s">
        <v>41</v>
      </c>
      <c r="P244" s="69">
        <v>88.83</v>
      </c>
      <c r="Q244" s="83"/>
      <c r="R244" s="72"/>
      <c r="S244" s="72"/>
      <c r="T244" s="47"/>
      <c r="U244" s="47"/>
      <c r="V244" s="230" t="s">
        <v>372</v>
      </c>
      <c r="W244" s="87"/>
    </row>
    <row r="245" spans="1:23" s="6" customFormat="1" ht="25" customHeight="1" x14ac:dyDescent="0.25">
      <c r="A245" s="241"/>
      <c r="B245" s="214"/>
      <c r="C245" s="210"/>
      <c r="D245" s="276"/>
      <c r="E245" s="299"/>
      <c r="F245" s="299"/>
      <c r="G245" s="299"/>
      <c r="H245" s="299"/>
      <c r="I245" s="210"/>
      <c r="J245" s="210"/>
      <c r="K245" s="47" t="s">
        <v>32</v>
      </c>
      <c r="L245" s="67" t="s">
        <v>33</v>
      </c>
      <c r="M245" s="67" t="s">
        <v>269</v>
      </c>
      <c r="N245" s="47" t="s">
        <v>417</v>
      </c>
      <c r="O245" s="68" t="s">
        <v>45</v>
      </c>
      <c r="P245" s="69">
        <v>181.76</v>
      </c>
      <c r="Q245" s="83"/>
      <c r="R245" s="72"/>
      <c r="S245" s="72"/>
      <c r="T245" s="47"/>
      <c r="U245" s="47"/>
      <c r="V245" s="230"/>
      <c r="W245" s="87"/>
    </row>
    <row r="246" spans="1:23" ht="30" customHeight="1" x14ac:dyDescent="0.25">
      <c r="A246" s="227">
        <v>69</v>
      </c>
      <c r="B246" s="246" t="s">
        <v>89</v>
      </c>
      <c r="C246" s="246" t="s">
        <v>418</v>
      </c>
      <c r="D246" s="284">
        <v>43343</v>
      </c>
      <c r="E246" s="246">
        <v>2000</v>
      </c>
      <c r="F246" s="246">
        <v>656.45</v>
      </c>
      <c r="G246" s="246">
        <v>19.829999999999998</v>
      </c>
      <c r="H246" s="314">
        <v>2676.28</v>
      </c>
      <c r="I246" s="246" t="s">
        <v>30</v>
      </c>
      <c r="J246" s="249" t="s">
        <v>419</v>
      </c>
      <c r="K246" s="143" t="s">
        <v>32</v>
      </c>
      <c r="L246" s="107" t="s">
        <v>33</v>
      </c>
      <c r="M246" s="68" t="s">
        <v>89</v>
      </c>
      <c r="N246" s="108" t="s">
        <v>420</v>
      </c>
      <c r="O246" s="107" t="s">
        <v>385</v>
      </c>
      <c r="P246" s="110">
        <v>3234.9</v>
      </c>
      <c r="Q246" s="113"/>
      <c r="R246" s="107"/>
      <c r="S246" s="107"/>
      <c r="V246" s="230" t="s">
        <v>421</v>
      </c>
    </row>
    <row r="247" spans="1:23" ht="19.5" customHeight="1" x14ac:dyDescent="0.25">
      <c r="A247" s="228"/>
      <c r="B247" s="247"/>
      <c r="C247" s="247"/>
      <c r="D247" s="285"/>
      <c r="E247" s="247"/>
      <c r="F247" s="247"/>
      <c r="G247" s="247"/>
      <c r="H247" s="315"/>
      <c r="I247" s="247"/>
      <c r="J247" s="250"/>
      <c r="K247" s="143" t="s">
        <v>32</v>
      </c>
      <c r="L247" s="107" t="s">
        <v>33</v>
      </c>
      <c r="M247" s="73" t="s">
        <v>89</v>
      </c>
      <c r="N247" s="108" t="s">
        <v>422</v>
      </c>
      <c r="O247" s="107" t="s">
        <v>385</v>
      </c>
      <c r="P247" s="110">
        <v>3484.89</v>
      </c>
      <c r="Q247" s="113"/>
      <c r="R247" s="107"/>
      <c r="S247" s="107"/>
      <c r="V247" s="230"/>
    </row>
    <row r="248" spans="1:23" ht="19.5" customHeight="1" x14ac:dyDescent="0.25">
      <c r="A248" s="228"/>
      <c r="B248" s="247"/>
      <c r="C248" s="247"/>
      <c r="D248" s="285"/>
      <c r="E248" s="247"/>
      <c r="F248" s="247"/>
      <c r="G248" s="247"/>
      <c r="H248" s="315"/>
      <c r="I248" s="247"/>
      <c r="J248" s="250"/>
      <c r="K248" s="143" t="s">
        <v>32</v>
      </c>
      <c r="L248" s="107" t="s">
        <v>33</v>
      </c>
      <c r="M248" s="75" t="s">
        <v>89</v>
      </c>
      <c r="N248" s="108" t="s">
        <v>423</v>
      </c>
      <c r="O248" s="107" t="s">
        <v>385</v>
      </c>
      <c r="P248" s="110">
        <v>3264.96</v>
      </c>
      <c r="Q248" s="113"/>
      <c r="R248" s="107"/>
      <c r="S248" s="107"/>
      <c r="V248" s="230"/>
    </row>
    <row r="249" spans="1:23" ht="19.5" customHeight="1" x14ac:dyDescent="0.25">
      <c r="A249" s="229"/>
      <c r="B249" s="248"/>
      <c r="C249" s="248"/>
      <c r="D249" s="286"/>
      <c r="E249" s="248"/>
      <c r="F249" s="248"/>
      <c r="G249" s="248"/>
      <c r="H249" s="316"/>
      <c r="I249" s="248"/>
      <c r="J249" s="251"/>
      <c r="K249" s="143" t="s">
        <v>32</v>
      </c>
      <c r="L249" s="107" t="s">
        <v>33</v>
      </c>
      <c r="M249" s="68" t="s">
        <v>89</v>
      </c>
      <c r="N249" s="108" t="s">
        <v>424</v>
      </c>
      <c r="O249" s="107" t="s">
        <v>385</v>
      </c>
      <c r="P249" s="110">
        <v>3421.68</v>
      </c>
      <c r="Q249" s="113"/>
      <c r="R249" s="107"/>
      <c r="S249" s="107"/>
      <c r="V249" s="230"/>
    </row>
    <row r="250" spans="1:23" s="3" customFormat="1" ht="32.15" customHeight="1" x14ac:dyDescent="0.25">
      <c r="A250" s="48">
        <v>70</v>
      </c>
      <c r="B250" s="47" t="s">
        <v>89</v>
      </c>
      <c r="C250" s="48" t="s">
        <v>425</v>
      </c>
      <c r="D250" s="49">
        <v>43372</v>
      </c>
      <c r="E250" s="50">
        <v>993.75</v>
      </c>
      <c r="F250" s="50">
        <v>505.29</v>
      </c>
      <c r="G250" s="50">
        <v>8.1999999999999993</v>
      </c>
      <c r="H250" s="50">
        <v>1507.24</v>
      </c>
      <c r="I250" s="48" t="s">
        <v>30</v>
      </c>
      <c r="J250" s="48" t="s">
        <v>426</v>
      </c>
      <c r="K250" s="47" t="s">
        <v>32</v>
      </c>
      <c r="L250" s="67" t="s">
        <v>33</v>
      </c>
      <c r="M250" s="67" t="s">
        <v>89</v>
      </c>
      <c r="N250" s="47" t="s">
        <v>427</v>
      </c>
      <c r="O250" s="68" t="s">
        <v>428</v>
      </c>
      <c r="P250" s="69">
        <v>9033.0300000000007</v>
      </c>
      <c r="Q250" s="83"/>
      <c r="R250" s="72"/>
      <c r="S250" s="72"/>
      <c r="T250" s="47" t="s">
        <v>145</v>
      </c>
      <c r="U250" s="47"/>
      <c r="V250" s="230"/>
      <c r="W250" s="84"/>
    </row>
    <row r="251" spans="1:23" s="3" customFormat="1" ht="32.15" customHeight="1" x14ac:dyDescent="0.25">
      <c r="A251" s="48">
        <v>71</v>
      </c>
      <c r="B251" s="47"/>
      <c r="C251" s="48" t="s">
        <v>429</v>
      </c>
      <c r="D251" s="49">
        <v>43372</v>
      </c>
      <c r="E251" s="50">
        <v>9500</v>
      </c>
      <c r="F251" s="50">
        <v>1419.96</v>
      </c>
      <c r="G251" s="41"/>
      <c r="H251" s="50">
        <v>10919.96</v>
      </c>
      <c r="I251" s="48" t="s">
        <v>30</v>
      </c>
      <c r="J251" s="48" t="s">
        <v>430</v>
      </c>
      <c r="K251" s="47" t="s">
        <v>32</v>
      </c>
      <c r="L251" s="67" t="s">
        <v>33</v>
      </c>
      <c r="M251" s="67"/>
      <c r="N251" s="47" t="s">
        <v>431</v>
      </c>
      <c r="O251" s="68" t="s">
        <v>106</v>
      </c>
      <c r="P251" s="69">
        <v>8</v>
      </c>
      <c r="Q251" s="83"/>
      <c r="R251" s="72"/>
      <c r="S251" s="72"/>
      <c r="T251" s="47" t="s">
        <v>145</v>
      </c>
      <c r="U251" s="47"/>
      <c r="V251" s="212" t="s">
        <v>98</v>
      </c>
      <c r="W251" s="84"/>
    </row>
    <row r="252" spans="1:23" s="3" customFormat="1" ht="32.15" customHeight="1" x14ac:dyDescent="0.25">
      <c r="A252" s="209">
        <v>72</v>
      </c>
      <c r="B252" s="212"/>
      <c r="C252" s="212" t="s">
        <v>432</v>
      </c>
      <c r="D252" s="275">
        <v>43372</v>
      </c>
      <c r="E252" s="298">
        <v>1000</v>
      </c>
      <c r="F252" s="298">
        <v>208.58</v>
      </c>
      <c r="G252" s="298">
        <v>12.96</v>
      </c>
      <c r="H252" s="298">
        <v>1221.54</v>
      </c>
      <c r="I252" s="298" t="s">
        <v>30</v>
      </c>
      <c r="J252" s="298" t="s">
        <v>433</v>
      </c>
      <c r="K252" s="212" t="s">
        <v>32</v>
      </c>
      <c r="L252" s="207" t="s">
        <v>33</v>
      </c>
      <c r="M252" s="67"/>
      <c r="N252" s="212" t="s">
        <v>145</v>
      </c>
      <c r="O252" s="387" t="s">
        <v>145</v>
      </c>
      <c r="P252" s="63"/>
      <c r="Q252" s="83"/>
      <c r="R252" s="72"/>
      <c r="S252" s="72"/>
      <c r="T252" s="47" t="s">
        <v>145</v>
      </c>
      <c r="U252" s="47"/>
      <c r="V252" s="213"/>
      <c r="W252" s="84"/>
    </row>
    <row r="253" spans="1:23" s="3" customFormat="1" ht="32.15" customHeight="1" x14ac:dyDescent="0.25">
      <c r="A253" s="211"/>
      <c r="B253" s="213"/>
      <c r="C253" s="213"/>
      <c r="D253" s="277"/>
      <c r="E253" s="300"/>
      <c r="F253" s="300"/>
      <c r="G253" s="300"/>
      <c r="H253" s="300"/>
      <c r="I253" s="300"/>
      <c r="J253" s="300"/>
      <c r="K253" s="213"/>
      <c r="L253" s="233"/>
      <c r="M253" s="67"/>
      <c r="N253" s="213"/>
      <c r="O253" s="385"/>
      <c r="P253" s="63"/>
      <c r="Q253" s="83"/>
      <c r="R253" s="72"/>
      <c r="S253" s="72"/>
      <c r="T253" s="47"/>
      <c r="U253" s="47"/>
      <c r="V253" s="213"/>
      <c r="W253" s="84"/>
    </row>
    <row r="254" spans="1:23" s="3" customFormat="1" ht="32.15" customHeight="1" x14ac:dyDescent="0.25">
      <c r="A254" s="210"/>
      <c r="B254" s="214"/>
      <c r="C254" s="214"/>
      <c r="D254" s="276"/>
      <c r="E254" s="299"/>
      <c r="F254" s="299"/>
      <c r="G254" s="299"/>
      <c r="H254" s="299"/>
      <c r="I254" s="299"/>
      <c r="J254" s="299"/>
      <c r="K254" s="214"/>
      <c r="L254" s="208"/>
      <c r="M254" s="67"/>
      <c r="N254" s="214"/>
      <c r="O254" s="386"/>
      <c r="P254" s="64"/>
      <c r="Q254" s="83"/>
      <c r="R254" s="72"/>
      <c r="S254" s="72"/>
      <c r="T254" s="47"/>
      <c r="U254" s="47"/>
      <c r="V254" s="214"/>
      <c r="W254" s="84"/>
    </row>
    <row r="255" spans="1:23" s="16" customFormat="1" ht="29.25" customHeight="1" x14ac:dyDescent="0.25">
      <c r="A255" s="136">
        <v>73</v>
      </c>
      <c r="B255" s="47" t="s">
        <v>89</v>
      </c>
      <c r="C255" s="93" t="s">
        <v>434</v>
      </c>
      <c r="D255" s="49">
        <v>43210</v>
      </c>
      <c r="E255" s="101">
        <v>2000</v>
      </c>
      <c r="F255" s="101">
        <v>219.29</v>
      </c>
      <c r="G255" s="101">
        <v>2219.29</v>
      </c>
      <c r="H255" s="101">
        <v>2243.19</v>
      </c>
      <c r="I255" s="93" t="s">
        <v>30</v>
      </c>
      <c r="J255" s="93" t="s">
        <v>435</v>
      </c>
      <c r="K255" s="47" t="s">
        <v>32</v>
      </c>
      <c r="L255" s="67" t="s">
        <v>33</v>
      </c>
      <c r="M255" s="67" t="s">
        <v>89</v>
      </c>
      <c r="N255" s="47" t="s">
        <v>436</v>
      </c>
      <c r="O255" s="68" t="s">
        <v>234</v>
      </c>
      <c r="P255" s="69">
        <v>18956.61</v>
      </c>
      <c r="Q255" s="83"/>
      <c r="R255" s="72" t="s">
        <v>231</v>
      </c>
      <c r="S255" s="72">
        <v>18956.61</v>
      </c>
      <c r="T255" s="47"/>
      <c r="U255" s="47"/>
      <c r="V255" s="416" t="s">
        <v>356</v>
      </c>
      <c r="W255" s="127"/>
    </row>
    <row r="256" spans="1:23" s="16" customFormat="1" ht="25" customHeight="1" x14ac:dyDescent="0.25">
      <c r="A256" s="136">
        <v>74</v>
      </c>
      <c r="B256" s="47" t="s">
        <v>89</v>
      </c>
      <c r="C256" s="93" t="s">
        <v>437</v>
      </c>
      <c r="D256" s="49">
        <v>43210</v>
      </c>
      <c r="E256" s="101">
        <v>900</v>
      </c>
      <c r="F256" s="101">
        <v>76.5</v>
      </c>
      <c r="G256" s="101">
        <v>976.5</v>
      </c>
      <c r="H256" s="101">
        <v>987.29</v>
      </c>
      <c r="I256" s="93" t="s">
        <v>30</v>
      </c>
      <c r="J256" s="93" t="s">
        <v>438</v>
      </c>
      <c r="K256" s="47" t="s">
        <v>32</v>
      </c>
      <c r="L256" s="67" t="s">
        <v>33</v>
      </c>
      <c r="M256" s="67" t="s">
        <v>89</v>
      </c>
      <c r="N256" s="47" t="s">
        <v>439</v>
      </c>
      <c r="O256" s="68" t="s">
        <v>234</v>
      </c>
      <c r="P256" s="69">
        <v>6518</v>
      </c>
      <c r="Q256" s="83"/>
      <c r="R256" s="72" t="s">
        <v>231</v>
      </c>
      <c r="S256" s="72">
        <v>6518</v>
      </c>
      <c r="T256" s="47"/>
      <c r="U256" s="47"/>
      <c r="V256" s="416"/>
      <c r="W256" s="127"/>
    </row>
    <row r="257" spans="1:23" s="7" customFormat="1" ht="25" customHeight="1" x14ac:dyDescent="0.25">
      <c r="A257" s="237">
        <v>75</v>
      </c>
      <c r="B257" s="212" t="s">
        <v>89</v>
      </c>
      <c r="C257" s="267" t="s">
        <v>440</v>
      </c>
      <c r="D257" s="278">
        <v>43160</v>
      </c>
      <c r="E257" s="302">
        <v>12479</v>
      </c>
      <c r="F257" s="302">
        <v>421.746827</v>
      </c>
      <c r="G257" s="104"/>
      <c r="H257" s="302">
        <v>12900.746827000001</v>
      </c>
      <c r="I257" s="252" t="s">
        <v>1311</v>
      </c>
      <c r="J257" s="267" t="s">
        <v>441</v>
      </c>
      <c r="K257" s="47" t="s">
        <v>32</v>
      </c>
      <c r="L257" s="67" t="s">
        <v>33</v>
      </c>
      <c r="M257" s="67" t="s">
        <v>89</v>
      </c>
      <c r="N257" s="47" t="s">
        <v>442</v>
      </c>
      <c r="O257" s="68" t="s">
        <v>45</v>
      </c>
      <c r="P257" s="72">
        <v>4875.01</v>
      </c>
      <c r="Q257" s="83"/>
      <c r="R257" s="72"/>
      <c r="S257" s="72"/>
      <c r="T257" s="47"/>
      <c r="U257" s="47"/>
      <c r="V257" s="381" t="s">
        <v>443</v>
      </c>
      <c r="W257" s="88"/>
    </row>
    <row r="258" spans="1:23" s="7" customFormat="1" ht="25" customHeight="1" x14ac:dyDescent="0.25">
      <c r="A258" s="238"/>
      <c r="B258" s="213"/>
      <c r="C258" s="268"/>
      <c r="D258" s="279"/>
      <c r="E258" s="303"/>
      <c r="F258" s="303"/>
      <c r="G258" s="104"/>
      <c r="H258" s="303"/>
      <c r="I258" s="253"/>
      <c r="J258" s="268"/>
      <c r="K258" s="47" t="s">
        <v>32</v>
      </c>
      <c r="L258" s="67" t="s">
        <v>33</v>
      </c>
      <c r="M258" s="67" t="s">
        <v>89</v>
      </c>
      <c r="N258" s="47" t="s">
        <v>444</v>
      </c>
      <c r="O258" s="68" t="s">
        <v>35</v>
      </c>
      <c r="P258" s="72">
        <v>1684.51</v>
      </c>
      <c r="Q258" s="83"/>
      <c r="R258" s="72"/>
      <c r="S258" s="72"/>
      <c r="T258" s="47"/>
      <c r="U258" s="47"/>
      <c r="V258" s="381"/>
      <c r="W258" s="88"/>
    </row>
    <row r="259" spans="1:23" s="7" customFormat="1" ht="25" customHeight="1" x14ac:dyDescent="0.25">
      <c r="A259" s="238"/>
      <c r="B259" s="213"/>
      <c r="C259" s="268"/>
      <c r="D259" s="279"/>
      <c r="E259" s="303"/>
      <c r="F259" s="303"/>
      <c r="G259" s="104"/>
      <c r="H259" s="303"/>
      <c r="I259" s="253"/>
      <c r="J259" s="268"/>
      <c r="K259" s="47" t="s">
        <v>32</v>
      </c>
      <c r="L259" s="67" t="s">
        <v>33</v>
      </c>
      <c r="M259" s="67" t="s">
        <v>89</v>
      </c>
      <c r="N259" s="47" t="s">
        <v>442</v>
      </c>
      <c r="O259" s="68" t="s">
        <v>45</v>
      </c>
      <c r="P259" s="72">
        <v>1842.97</v>
      </c>
      <c r="Q259" s="83"/>
      <c r="R259" s="72"/>
      <c r="S259" s="72"/>
      <c r="T259" s="47"/>
      <c r="U259" s="47"/>
      <c r="V259" s="381"/>
      <c r="W259" s="88"/>
    </row>
    <row r="260" spans="1:23" s="7" customFormat="1" ht="25" customHeight="1" x14ac:dyDescent="0.25">
      <c r="A260" s="238"/>
      <c r="B260" s="213"/>
      <c r="C260" s="268"/>
      <c r="D260" s="279"/>
      <c r="E260" s="303"/>
      <c r="F260" s="303"/>
      <c r="G260" s="104"/>
      <c r="H260" s="303"/>
      <c r="I260" s="253"/>
      <c r="J260" s="268"/>
      <c r="K260" s="212" t="s">
        <v>32</v>
      </c>
      <c r="L260" s="207" t="s">
        <v>33</v>
      </c>
      <c r="M260" s="207" t="s">
        <v>89</v>
      </c>
      <c r="N260" s="212" t="s">
        <v>442</v>
      </c>
      <c r="O260" s="387" t="s">
        <v>41</v>
      </c>
      <c r="P260" s="401">
        <v>27013.9</v>
      </c>
      <c r="Q260" s="83"/>
      <c r="R260" s="72"/>
      <c r="S260" s="72"/>
      <c r="T260" s="47"/>
      <c r="U260" s="47"/>
      <c r="V260" s="381"/>
      <c r="W260" s="88"/>
    </row>
    <row r="261" spans="1:23" s="7" customFormat="1" ht="25" customHeight="1" x14ac:dyDescent="0.25">
      <c r="A261" s="238"/>
      <c r="B261" s="213"/>
      <c r="C261" s="268"/>
      <c r="D261" s="279"/>
      <c r="E261" s="303"/>
      <c r="F261" s="303"/>
      <c r="G261" s="104"/>
      <c r="H261" s="303"/>
      <c r="I261" s="253"/>
      <c r="J261" s="268"/>
      <c r="K261" s="213"/>
      <c r="L261" s="233"/>
      <c r="M261" s="233"/>
      <c r="N261" s="213"/>
      <c r="O261" s="385"/>
      <c r="P261" s="402"/>
      <c r="Q261" s="83"/>
      <c r="R261" s="72"/>
      <c r="S261" s="72"/>
      <c r="T261" s="47"/>
      <c r="U261" s="47"/>
      <c r="V261" s="381"/>
      <c r="W261" s="88"/>
    </row>
    <row r="262" spans="1:23" s="7" customFormat="1" ht="25" customHeight="1" x14ac:dyDescent="0.25">
      <c r="A262" s="239"/>
      <c r="B262" s="214"/>
      <c r="C262" s="269"/>
      <c r="D262" s="280"/>
      <c r="E262" s="304"/>
      <c r="F262" s="304"/>
      <c r="G262" s="105"/>
      <c r="H262" s="304"/>
      <c r="I262" s="254"/>
      <c r="J262" s="269"/>
      <c r="K262" s="214"/>
      <c r="L262" s="208"/>
      <c r="M262" s="208"/>
      <c r="N262" s="214"/>
      <c r="O262" s="386"/>
      <c r="P262" s="403"/>
      <c r="Q262" s="83"/>
      <c r="R262" s="72"/>
      <c r="S262" s="72"/>
      <c r="T262" s="47"/>
      <c r="U262" s="47"/>
      <c r="V262" s="381"/>
      <c r="W262" s="88"/>
    </row>
    <row r="263" spans="1:23" s="7" customFormat="1" ht="25" customHeight="1" x14ac:dyDescent="0.25">
      <c r="A263" s="237">
        <v>76</v>
      </c>
      <c r="B263" s="212" t="s">
        <v>89</v>
      </c>
      <c r="C263" s="252" t="s">
        <v>445</v>
      </c>
      <c r="D263" s="278">
        <v>43160</v>
      </c>
      <c r="E263" s="302">
        <v>1900</v>
      </c>
      <c r="F263" s="302">
        <v>35.513478999999997</v>
      </c>
      <c r="G263" s="302">
        <v>0</v>
      </c>
      <c r="H263" s="302">
        <v>1935.513479</v>
      </c>
      <c r="I263" s="252" t="s">
        <v>30</v>
      </c>
      <c r="J263" s="267" t="s">
        <v>446</v>
      </c>
      <c r="K263" s="47" t="s">
        <v>32</v>
      </c>
      <c r="L263" s="207" t="s">
        <v>33</v>
      </c>
      <c r="M263" s="207" t="s">
        <v>89</v>
      </c>
      <c r="N263" s="47" t="s">
        <v>447</v>
      </c>
      <c r="O263" s="68" t="s">
        <v>35</v>
      </c>
      <c r="P263" s="72">
        <v>282.82</v>
      </c>
      <c r="Q263" s="83"/>
      <c r="R263" s="72"/>
      <c r="S263" s="72"/>
      <c r="T263" s="47"/>
      <c r="U263" s="47"/>
      <c r="V263" s="381"/>
      <c r="W263" s="88"/>
    </row>
    <row r="264" spans="1:23" s="7" customFormat="1" ht="25" customHeight="1" x14ac:dyDescent="0.25">
      <c r="A264" s="238"/>
      <c r="B264" s="213"/>
      <c r="C264" s="253"/>
      <c r="D264" s="279"/>
      <c r="E264" s="303"/>
      <c r="F264" s="303"/>
      <c r="G264" s="303"/>
      <c r="H264" s="303"/>
      <c r="I264" s="253"/>
      <c r="J264" s="268"/>
      <c r="K264" s="47" t="s">
        <v>32</v>
      </c>
      <c r="L264" s="233"/>
      <c r="M264" s="233"/>
      <c r="N264" s="47" t="s">
        <v>448</v>
      </c>
      <c r="O264" s="68" t="s">
        <v>35</v>
      </c>
      <c r="P264" s="72">
        <v>187.48</v>
      </c>
      <c r="Q264" s="83"/>
      <c r="R264" s="72"/>
      <c r="S264" s="72"/>
      <c r="T264" s="47"/>
      <c r="U264" s="47"/>
      <c r="V264" s="381"/>
      <c r="W264" s="88"/>
    </row>
    <row r="265" spans="1:23" s="7" customFormat="1" ht="25" customHeight="1" x14ac:dyDescent="0.25">
      <c r="A265" s="238"/>
      <c r="B265" s="213"/>
      <c r="C265" s="253"/>
      <c r="D265" s="279"/>
      <c r="E265" s="303"/>
      <c r="F265" s="303"/>
      <c r="G265" s="303"/>
      <c r="H265" s="303"/>
      <c r="I265" s="253"/>
      <c r="J265" s="268"/>
      <c r="K265" s="47" t="s">
        <v>32</v>
      </c>
      <c r="L265" s="233"/>
      <c r="M265" s="233"/>
      <c r="N265" s="47" t="s">
        <v>449</v>
      </c>
      <c r="O265" s="68" t="s">
        <v>35</v>
      </c>
      <c r="P265" s="72">
        <v>139.31</v>
      </c>
      <c r="Q265" s="83"/>
      <c r="R265" s="72"/>
      <c r="S265" s="72"/>
      <c r="T265" s="47"/>
      <c r="U265" s="47"/>
      <c r="V265" s="381"/>
      <c r="W265" s="88"/>
    </row>
    <row r="266" spans="1:23" s="7" customFormat="1" ht="25" customHeight="1" x14ac:dyDescent="0.25">
      <c r="A266" s="238"/>
      <c r="B266" s="213"/>
      <c r="C266" s="253"/>
      <c r="D266" s="279"/>
      <c r="E266" s="303"/>
      <c r="F266" s="303"/>
      <c r="G266" s="303"/>
      <c r="H266" s="303"/>
      <c r="I266" s="253"/>
      <c r="J266" s="268"/>
      <c r="K266" s="47" t="s">
        <v>32</v>
      </c>
      <c r="L266" s="233"/>
      <c r="M266" s="233"/>
      <c r="N266" s="47" t="s">
        <v>450</v>
      </c>
      <c r="O266" s="68" t="s">
        <v>35</v>
      </c>
      <c r="P266" s="72">
        <v>93.3</v>
      </c>
      <c r="Q266" s="83"/>
      <c r="R266" s="72"/>
      <c r="S266" s="72"/>
      <c r="T266" s="47"/>
      <c r="U266" s="47"/>
      <c r="V266" s="381"/>
      <c r="W266" s="88"/>
    </row>
    <row r="267" spans="1:23" s="7" customFormat="1" ht="25" customHeight="1" x14ac:dyDescent="0.25">
      <c r="A267" s="238"/>
      <c r="B267" s="213"/>
      <c r="C267" s="253"/>
      <c r="D267" s="279"/>
      <c r="E267" s="303"/>
      <c r="F267" s="303"/>
      <c r="G267" s="303"/>
      <c r="H267" s="303"/>
      <c r="I267" s="253"/>
      <c r="J267" s="268"/>
      <c r="K267" s="47" t="s">
        <v>32</v>
      </c>
      <c r="L267" s="233"/>
      <c r="M267" s="233"/>
      <c r="N267" s="47" t="s">
        <v>451</v>
      </c>
      <c r="O267" s="68" t="s">
        <v>35</v>
      </c>
      <c r="P267" s="72">
        <v>92.51</v>
      </c>
      <c r="Q267" s="83"/>
      <c r="R267" s="72"/>
      <c r="S267" s="72"/>
      <c r="T267" s="47"/>
      <c r="U267" s="47"/>
      <c r="V267" s="381"/>
      <c r="W267" s="88"/>
    </row>
    <row r="268" spans="1:23" s="7" customFormat="1" ht="25" customHeight="1" x14ac:dyDescent="0.25">
      <c r="A268" s="238"/>
      <c r="B268" s="213"/>
      <c r="C268" s="253"/>
      <c r="D268" s="279"/>
      <c r="E268" s="303"/>
      <c r="F268" s="303"/>
      <c r="G268" s="303"/>
      <c r="H268" s="303"/>
      <c r="I268" s="253"/>
      <c r="J268" s="268"/>
      <c r="K268" s="47" t="s">
        <v>32</v>
      </c>
      <c r="L268" s="233"/>
      <c r="M268" s="233"/>
      <c r="N268" s="47" t="s">
        <v>452</v>
      </c>
      <c r="O268" s="68" t="s">
        <v>35</v>
      </c>
      <c r="P268" s="72">
        <v>679.95</v>
      </c>
      <c r="Q268" s="83"/>
      <c r="R268" s="72"/>
      <c r="S268" s="72"/>
      <c r="T268" s="47"/>
      <c r="U268" s="47"/>
      <c r="V268" s="381"/>
      <c r="W268" s="88"/>
    </row>
    <row r="269" spans="1:23" s="7" customFormat="1" ht="25" customHeight="1" x14ac:dyDescent="0.25">
      <c r="A269" s="238"/>
      <c r="B269" s="213"/>
      <c r="C269" s="253"/>
      <c r="D269" s="279"/>
      <c r="E269" s="303"/>
      <c r="F269" s="303"/>
      <c r="G269" s="303"/>
      <c r="H269" s="303"/>
      <c r="I269" s="253"/>
      <c r="J269" s="268"/>
      <c r="K269" s="47" t="s">
        <v>32</v>
      </c>
      <c r="L269" s="233"/>
      <c r="M269" s="233"/>
      <c r="N269" s="47" t="s">
        <v>453</v>
      </c>
      <c r="O269" s="68" t="s">
        <v>35</v>
      </c>
      <c r="P269" s="72">
        <v>117.51</v>
      </c>
      <c r="Q269" s="83"/>
      <c r="R269" s="72"/>
      <c r="S269" s="72"/>
      <c r="T269" s="47"/>
      <c r="U269" s="47"/>
      <c r="V269" s="381"/>
      <c r="W269" s="88"/>
    </row>
    <row r="270" spans="1:23" s="7" customFormat="1" ht="25" customHeight="1" x14ac:dyDescent="0.25">
      <c r="A270" s="238"/>
      <c r="B270" s="213"/>
      <c r="C270" s="253"/>
      <c r="D270" s="279"/>
      <c r="E270" s="303"/>
      <c r="F270" s="303"/>
      <c r="G270" s="303"/>
      <c r="H270" s="303"/>
      <c r="I270" s="253"/>
      <c r="J270" s="268"/>
      <c r="K270" s="47" t="s">
        <v>32</v>
      </c>
      <c r="L270" s="233"/>
      <c r="M270" s="233"/>
      <c r="N270" s="47" t="s">
        <v>454</v>
      </c>
      <c r="O270" s="68" t="s">
        <v>35</v>
      </c>
      <c r="P270" s="72">
        <v>92.52</v>
      </c>
      <c r="Q270" s="83"/>
      <c r="R270" s="72"/>
      <c r="S270" s="72"/>
      <c r="T270" s="47"/>
      <c r="U270" s="47"/>
      <c r="V270" s="381"/>
      <c r="W270" s="88"/>
    </row>
    <row r="271" spans="1:23" s="7" customFormat="1" ht="25" customHeight="1" x14ac:dyDescent="0.25">
      <c r="A271" s="238"/>
      <c r="B271" s="213"/>
      <c r="C271" s="253"/>
      <c r="D271" s="279"/>
      <c r="E271" s="303"/>
      <c r="F271" s="303"/>
      <c r="G271" s="303"/>
      <c r="H271" s="303"/>
      <c r="I271" s="253"/>
      <c r="J271" s="268"/>
      <c r="K271" s="47" t="s">
        <v>32</v>
      </c>
      <c r="L271" s="233"/>
      <c r="M271" s="233"/>
      <c r="N271" s="47" t="s">
        <v>455</v>
      </c>
      <c r="O271" s="68" t="s">
        <v>35</v>
      </c>
      <c r="P271" s="72">
        <v>595.32000000000005</v>
      </c>
      <c r="Q271" s="83"/>
      <c r="R271" s="72"/>
      <c r="S271" s="72"/>
      <c r="T271" s="47"/>
      <c r="U271" s="47"/>
      <c r="V271" s="381"/>
      <c r="W271" s="88"/>
    </row>
    <row r="272" spans="1:23" s="7" customFormat="1" ht="25" customHeight="1" x14ac:dyDescent="0.25">
      <c r="A272" s="238"/>
      <c r="B272" s="213"/>
      <c r="C272" s="253"/>
      <c r="D272" s="279"/>
      <c r="E272" s="303"/>
      <c r="F272" s="303"/>
      <c r="G272" s="303"/>
      <c r="H272" s="303"/>
      <c r="I272" s="253"/>
      <c r="J272" s="268"/>
      <c r="K272" s="212" t="s">
        <v>32</v>
      </c>
      <c r="L272" s="233"/>
      <c r="M272" s="233"/>
      <c r="N272" s="212" t="s">
        <v>456</v>
      </c>
      <c r="O272" s="387" t="s">
        <v>35</v>
      </c>
      <c r="P272" s="401">
        <v>117.51</v>
      </c>
      <c r="Q272" s="83"/>
      <c r="R272" s="72"/>
      <c r="S272" s="72"/>
      <c r="T272" s="47"/>
      <c r="U272" s="47"/>
      <c r="V272" s="381"/>
      <c r="W272" s="88"/>
    </row>
    <row r="273" spans="1:23" s="7" customFormat="1" ht="25" customHeight="1" x14ac:dyDescent="0.25">
      <c r="A273" s="239"/>
      <c r="B273" s="214"/>
      <c r="C273" s="254"/>
      <c r="D273" s="280"/>
      <c r="E273" s="304"/>
      <c r="F273" s="304"/>
      <c r="G273" s="304"/>
      <c r="H273" s="304"/>
      <c r="I273" s="254"/>
      <c r="J273" s="269"/>
      <c r="K273" s="214"/>
      <c r="L273" s="208"/>
      <c r="M273" s="208"/>
      <c r="N273" s="214"/>
      <c r="O273" s="386"/>
      <c r="P273" s="403"/>
      <c r="Q273" s="83"/>
      <c r="R273" s="72"/>
      <c r="S273" s="72"/>
      <c r="T273" s="47"/>
      <c r="U273" s="47"/>
      <c r="V273" s="381"/>
      <c r="W273" s="88"/>
    </row>
    <row r="274" spans="1:23" s="20" customFormat="1" ht="25" customHeight="1" x14ac:dyDescent="0.25">
      <c r="A274" s="242">
        <v>77</v>
      </c>
      <c r="B274" s="242" t="s">
        <v>89</v>
      </c>
      <c r="C274" s="242" t="s">
        <v>457</v>
      </c>
      <c r="D274" s="281">
        <v>43313</v>
      </c>
      <c r="E274" s="305">
        <v>2000</v>
      </c>
      <c r="F274" s="305">
        <v>825.86381996499995</v>
      </c>
      <c r="G274" s="305">
        <v>19.142700000000001</v>
      </c>
      <c r="H274" s="305">
        <v>2845.0065199649998</v>
      </c>
      <c r="I274" s="145" t="s">
        <v>30</v>
      </c>
      <c r="J274" s="337" t="s">
        <v>458</v>
      </c>
      <c r="K274" s="76" t="s">
        <v>32</v>
      </c>
      <c r="L274" s="77" t="s">
        <v>33</v>
      </c>
      <c r="M274" s="77" t="s">
        <v>89</v>
      </c>
      <c r="N274" s="76" t="s">
        <v>459</v>
      </c>
      <c r="O274" s="78" t="s">
        <v>63</v>
      </c>
      <c r="P274" s="79">
        <v>553.08000000000004</v>
      </c>
      <c r="Q274" s="147"/>
      <c r="R274" s="79"/>
      <c r="S274" s="79"/>
      <c r="T274" s="76"/>
      <c r="U274" s="76"/>
      <c r="V274" s="381"/>
      <c r="W274" s="148"/>
    </row>
    <row r="275" spans="1:23" s="20" customFormat="1" ht="25" customHeight="1" x14ac:dyDescent="0.25">
      <c r="A275" s="243"/>
      <c r="B275" s="243"/>
      <c r="C275" s="243"/>
      <c r="D275" s="282"/>
      <c r="E275" s="306"/>
      <c r="F275" s="306"/>
      <c r="G275" s="306"/>
      <c r="H275" s="306"/>
      <c r="I275" s="145" t="s">
        <v>30</v>
      </c>
      <c r="J275" s="338"/>
      <c r="K275" s="76" t="s">
        <v>32</v>
      </c>
      <c r="L275" s="77" t="s">
        <v>33</v>
      </c>
      <c r="M275" s="77" t="s">
        <v>89</v>
      </c>
      <c r="N275" s="76" t="s">
        <v>460</v>
      </c>
      <c r="O275" s="78" t="s">
        <v>63</v>
      </c>
      <c r="P275" s="79">
        <v>1010.93</v>
      </c>
      <c r="Q275" s="147"/>
      <c r="R275" s="79"/>
      <c r="S275" s="79"/>
      <c r="T275" s="76"/>
      <c r="U275" s="76"/>
      <c r="V275" s="381"/>
      <c r="W275" s="148"/>
    </row>
    <row r="276" spans="1:23" s="20" customFormat="1" ht="25" customHeight="1" x14ac:dyDescent="0.25">
      <c r="A276" s="243"/>
      <c r="B276" s="243"/>
      <c r="C276" s="243"/>
      <c r="D276" s="282"/>
      <c r="E276" s="306"/>
      <c r="F276" s="306"/>
      <c r="G276" s="306"/>
      <c r="H276" s="306"/>
      <c r="I276" s="145" t="s">
        <v>30</v>
      </c>
      <c r="J276" s="338"/>
      <c r="K276" s="76" t="s">
        <v>32</v>
      </c>
      <c r="L276" s="77" t="s">
        <v>33</v>
      </c>
      <c r="M276" s="77" t="s">
        <v>89</v>
      </c>
      <c r="N276" s="76" t="s">
        <v>461</v>
      </c>
      <c r="O276" s="78" t="s">
        <v>63</v>
      </c>
      <c r="P276" s="79">
        <v>1010.24</v>
      </c>
      <c r="Q276" s="147"/>
      <c r="R276" s="79"/>
      <c r="S276" s="79"/>
      <c r="T276" s="76"/>
      <c r="U276" s="76"/>
      <c r="V276" s="381"/>
      <c r="W276" s="148"/>
    </row>
    <row r="277" spans="1:23" s="20" customFormat="1" ht="25" customHeight="1" x14ac:dyDescent="0.25">
      <c r="A277" s="243"/>
      <c r="B277" s="243"/>
      <c r="C277" s="243"/>
      <c r="D277" s="282"/>
      <c r="E277" s="306"/>
      <c r="F277" s="306"/>
      <c r="G277" s="306"/>
      <c r="H277" s="306"/>
      <c r="I277" s="145" t="s">
        <v>30</v>
      </c>
      <c r="J277" s="338"/>
      <c r="K277" s="76" t="s">
        <v>32</v>
      </c>
      <c r="L277" s="77" t="s">
        <v>33</v>
      </c>
      <c r="M277" s="77" t="s">
        <v>89</v>
      </c>
      <c r="N277" s="76" t="s">
        <v>462</v>
      </c>
      <c r="O277" s="78" t="s">
        <v>63</v>
      </c>
      <c r="P277" s="79">
        <v>669.83</v>
      </c>
      <c r="Q277" s="147"/>
      <c r="R277" s="79"/>
      <c r="S277" s="79"/>
      <c r="T277" s="76"/>
      <c r="U277" s="76"/>
      <c r="V277" s="381"/>
      <c r="W277" s="148"/>
    </row>
    <row r="278" spans="1:23" s="20" customFormat="1" ht="25" customHeight="1" x14ac:dyDescent="0.25">
      <c r="A278" s="243"/>
      <c r="B278" s="243"/>
      <c r="C278" s="243"/>
      <c r="D278" s="282"/>
      <c r="E278" s="306"/>
      <c r="F278" s="306"/>
      <c r="G278" s="306"/>
      <c r="H278" s="306"/>
      <c r="I278" s="145" t="s">
        <v>30</v>
      </c>
      <c r="J278" s="338"/>
      <c r="K278" s="76" t="s">
        <v>32</v>
      </c>
      <c r="L278" s="77" t="s">
        <v>33</v>
      </c>
      <c r="M278" s="77" t="s">
        <v>89</v>
      </c>
      <c r="N278" s="76" t="s">
        <v>463</v>
      </c>
      <c r="O278" s="78" t="s">
        <v>63</v>
      </c>
      <c r="P278" s="79">
        <v>669.83</v>
      </c>
      <c r="Q278" s="147"/>
      <c r="R278" s="79"/>
      <c r="S278" s="79"/>
      <c r="T278" s="76"/>
      <c r="U278" s="76"/>
      <c r="V278" s="381"/>
      <c r="W278" s="148"/>
    </row>
    <row r="279" spans="1:23" s="20" customFormat="1" ht="25" customHeight="1" x14ac:dyDescent="0.25">
      <c r="A279" s="243"/>
      <c r="B279" s="243"/>
      <c r="C279" s="243"/>
      <c r="D279" s="282"/>
      <c r="E279" s="306"/>
      <c r="F279" s="306"/>
      <c r="G279" s="306"/>
      <c r="H279" s="306"/>
      <c r="I279" s="145" t="s">
        <v>30</v>
      </c>
      <c r="J279" s="338"/>
      <c r="K279" s="76" t="s">
        <v>32</v>
      </c>
      <c r="L279" s="77" t="s">
        <v>33</v>
      </c>
      <c r="M279" s="77" t="s">
        <v>89</v>
      </c>
      <c r="N279" s="76" t="s">
        <v>464</v>
      </c>
      <c r="O279" s="78" t="s">
        <v>63</v>
      </c>
      <c r="P279" s="79">
        <v>669.83</v>
      </c>
      <c r="Q279" s="147"/>
      <c r="R279" s="79"/>
      <c r="S279" s="79"/>
      <c r="T279" s="76"/>
      <c r="U279" s="76"/>
      <c r="V279" s="381"/>
      <c r="W279" s="148"/>
    </row>
    <row r="280" spans="1:23" s="20" customFormat="1" ht="25" customHeight="1" x14ac:dyDescent="0.25">
      <c r="A280" s="244"/>
      <c r="B280" s="244"/>
      <c r="C280" s="244"/>
      <c r="D280" s="283"/>
      <c r="E280" s="307"/>
      <c r="F280" s="307"/>
      <c r="G280" s="307"/>
      <c r="H280" s="307"/>
      <c r="I280" s="145" t="s">
        <v>30</v>
      </c>
      <c r="J280" s="339"/>
      <c r="K280" s="76" t="s">
        <v>32</v>
      </c>
      <c r="L280" s="77" t="s">
        <v>33</v>
      </c>
      <c r="M280" s="77" t="s">
        <v>89</v>
      </c>
      <c r="N280" s="76" t="s">
        <v>465</v>
      </c>
      <c r="O280" s="78" t="s">
        <v>63</v>
      </c>
      <c r="P280" s="79">
        <v>669.83</v>
      </c>
      <c r="Q280" s="147"/>
      <c r="R280" s="79"/>
      <c r="S280" s="79"/>
      <c r="T280" s="76"/>
      <c r="U280" s="76"/>
      <c r="V280" s="381"/>
      <c r="W280" s="148"/>
    </row>
    <row r="281" spans="1:23" s="8" customFormat="1" ht="25" customHeight="1" x14ac:dyDescent="0.25">
      <c r="A281" s="245">
        <v>78</v>
      </c>
      <c r="B281" s="242" t="s">
        <v>89</v>
      </c>
      <c r="C281" s="218" t="s">
        <v>466</v>
      </c>
      <c r="D281" s="290">
        <v>43313</v>
      </c>
      <c r="E281" s="305">
        <v>2692.3191999999999</v>
      </c>
      <c r="F281" s="305">
        <v>453.96307085363799</v>
      </c>
      <c r="G281" s="305">
        <v>24.138843999999999</v>
      </c>
      <c r="H281" s="305">
        <v>3170.4211148536401</v>
      </c>
      <c r="I281" s="145" t="s">
        <v>30</v>
      </c>
      <c r="J281" s="337" t="s">
        <v>467</v>
      </c>
      <c r="K281" s="76" t="s">
        <v>32</v>
      </c>
      <c r="L281" s="77" t="s">
        <v>33</v>
      </c>
      <c r="M281" s="77" t="s">
        <v>89</v>
      </c>
      <c r="N281" s="76" t="s">
        <v>468</v>
      </c>
      <c r="O281" s="78" t="s">
        <v>70</v>
      </c>
      <c r="P281" s="79" t="s">
        <v>469</v>
      </c>
      <c r="Q281" s="147"/>
      <c r="R281" s="79"/>
      <c r="S281" s="79"/>
      <c r="T281" s="76"/>
      <c r="U281" s="76"/>
      <c r="V281" s="381"/>
      <c r="W281" s="90"/>
    </row>
    <row r="282" spans="1:23" s="8" customFormat="1" ht="25" customHeight="1" x14ac:dyDescent="0.25">
      <c r="A282" s="245"/>
      <c r="B282" s="243"/>
      <c r="C282" s="219"/>
      <c r="D282" s="291"/>
      <c r="E282" s="306"/>
      <c r="F282" s="306"/>
      <c r="G282" s="306"/>
      <c r="H282" s="306"/>
      <c r="I282" s="145" t="s">
        <v>30</v>
      </c>
      <c r="J282" s="338"/>
      <c r="K282" s="76" t="s">
        <v>32</v>
      </c>
      <c r="L282" s="77" t="s">
        <v>33</v>
      </c>
      <c r="M282" s="77" t="s">
        <v>89</v>
      </c>
      <c r="N282" s="242" t="s">
        <v>468</v>
      </c>
      <c r="O282" s="78" t="s">
        <v>70</v>
      </c>
      <c r="P282" s="79" t="s">
        <v>470</v>
      </c>
      <c r="Q282" s="147"/>
      <c r="R282" s="79"/>
      <c r="S282" s="79"/>
      <c r="T282" s="76"/>
      <c r="U282" s="76"/>
      <c r="V282" s="381"/>
      <c r="W282" s="90"/>
    </row>
    <row r="283" spans="1:23" s="8" customFormat="1" ht="25" customHeight="1" x14ac:dyDescent="0.25">
      <c r="A283" s="245"/>
      <c r="B283" s="243"/>
      <c r="C283" s="219"/>
      <c r="D283" s="291"/>
      <c r="E283" s="306"/>
      <c r="F283" s="306"/>
      <c r="G283" s="306"/>
      <c r="H283" s="306"/>
      <c r="I283" s="145" t="s">
        <v>30</v>
      </c>
      <c r="J283" s="338"/>
      <c r="K283" s="76" t="s">
        <v>32</v>
      </c>
      <c r="L283" s="77" t="s">
        <v>33</v>
      </c>
      <c r="M283" s="77" t="s">
        <v>89</v>
      </c>
      <c r="N283" s="243"/>
      <c r="O283" s="78" t="s">
        <v>70</v>
      </c>
      <c r="P283" s="79">
        <v>4298.22</v>
      </c>
      <c r="Q283" s="147"/>
      <c r="R283" s="79"/>
      <c r="S283" s="79"/>
      <c r="T283" s="76"/>
      <c r="U283" s="76"/>
      <c r="V283" s="381"/>
      <c r="W283" s="90"/>
    </row>
    <row r="284" spans="1:23" s="8" customFormat="1" ht="25" customHeight="1" x14ac:dyDescent="0.25">
      <c r="A284" s="245"/>
      <c r="B284" s="243"/>
      <c r="C284" s="219"/>
      <c r="D284" s="291"/>
      <c r="E284" s="306"/>
      <c r="F284" s="306"/>
      <c r="G284" s="306"/>
      <c r="H284" s="306"/>
      <c r="I284" s="145" t="s">
        <v>30</v>
      </c>
      <c r="J284" s="338"/>
      <c r="K284" s="76" t="s">
        <v>32</v>
      </c>
      <c r="L284" s="77" t="s">
        <v>33</v>
      </c>
      <c r="M284" s="77" t="s">
        <v>89</v>
      </c>
      <c r="N284" s="243"/>
      <c r="O284" s="78" t="s">
        <v>70</v>
      </c>
      <c r="P284" s="79">
        <v>4140.0600000000004</v>
      </c>
      <c r="Q284" s="147"/>
      <c r="R284" s="79"/>
      <c r="S284" s="79"/>
      <c r="T284" s="76"/>
      <c r="U284" s="76"/>
      <c r="V284" s="381"/>
      <c r="W284" s="90"/>
    </row>
    <row r="285" spans="1:23" s="8" customFormat="1" ht="25" customHeight="1" x14ac:dyDescent="0.25">
      <c r="A285" s="245"/>
      <c r="B285" s="243"/>
      <c r="C285" s="219"/>
      <c r="D285" s="291"/>
      <c r="E285" s="306"/>
      <c r="F285" s="306"/>
      <c r="G285" s="306"/>
      <c r="H285" s="306"/>
      <c r="I285" s="145" t="s">
        <v>30</v>
      </c>
      <c r="J285" s="338"/>
      <c r="K285" s="76" t="s">
        <v>32</v>
      </c>
      <c r="L285" s="77" t="s">
        <v>33</v>
      </c>
      <c r="M285" s="77" t="s">
        <v>89</v>
      </c>
      <c r="N285" s="244"/>
      <c r="O285" s="78" t="s">
        <v>70</v>
      </c>
      <c r="P285" s="79">
        <v>2544.54</v>
      </c>
      <c r="Q285" s="147"/>
      <c r="R285" s="79"/>
      <c r="S285" s="79"/>
      <c r="T285" s="76"/>
      <c r="U285" s="76"/>
      <c r="V285" s="381"/>
      <c r="W285" s="90"/>
    </row>
    <row r="286" spans="1:23" s="8" customFormat="1" ht="25" customHeight="1" x14ac:dyDescent="0.25">
      <c r="A286" s="245"/>
      <c r="B286" s="244"/>
      <c r="C286" s="220"/>
      <c r="D286" s="292"/>
      <c r="E286" s="307"/>
      <c r="F286" s="307"/>
      <c r="G286" s="307"/>
      <c r="H286" s="307"/>
      <c r="I286" s="145" t="s">
        <v>30</v>
      </c>
      <c r="J286" s="339"/>
      <c r="K286" s="76" t="s">
        <v>32</v>
      </c>
      <c r="L286" s="77" t="s">
        <v>33</v>
      </c>
      <c r="M286" s="77" t="s">
        <v>89</v>
      </c>
      <c r="N286" s="76" t="s">
        <v>468</v>
      </c>
      <c r="O286" s="78" t="s">
        <v>120</v>
      </c>
      <c r="P286" s="79">
        <v>15226.06</v>
      </c>
      <c r="Q286" s="147"/>
      <c r="R286" s="79"/>
      <c r="S286" s="79"/>
      <c r="T286" s="76"/>
      <c r="U286" s="76"/>
      <c r="V286" s="381"/>
      <c r="W286" s="90"/>
    </row>
    <row r="287" spans="1:23" s="21" customFormat="1" ht="37.5" customHeight="1" x14ac:dyDescent="0.25">
      <c r="A287" s="218">
        <v>79</v>
      </c>
      <c r="B287" s="246" t="s">
        <v>239</v>
      </c>
      <c r="C287" s="246" t="s">
        <v>471</v>
      </c>
      <c r="D287" s="284">
        <v>43343</v>
      </c>
      <c r="E287" s="322">
        <v>1899.25</v>
      </c>
      <c r="F287" s="322">
        <v>753.03</v>
      </c>
      <c r="G287" s="322">
        <v>28.22</v>
      </c>
      <c r="H287" s="322">
        <v>2680.5</v>
      </c>
      <c r="I287" s="246" t="s">
        <v>30</v>
      </c>
      <c r="J287" s="249" t="s">
        <v>472</v>
      </c>
      <c r="K287" s="375" t="s">
        <v>32</v>
      </c>
      <c r="L287" s="382" t="s">
        <v>33</v>
      </c>
      <c r="M287" s="68"/>
      <c r="N287" s="249" t="s">
        <v>473</v>
      </c>
      <c r="O287" s="111" t="s">
        <v>35</v>
      </c>
      <c r="P287" s="322">
        <v>1760.66</v>
      </c>
      <c r="Q287" s="114"/>
      <c r="R287" s="102"/>
      <c r="S287" s="102"/>
      <c r="T287" s="24"/>
      <c r="U287" s="24"/>
      <c r="V287" s="212" t="s">
        <v>421</v>
      </c>
    </row>
    <row r="288" spans="1:23" ht="24" customHeight="1" x14ac:dyDescent="0.25">
      <c r="A288" s="219"/>
      <c r="B288" s="247"/>
      <c r="C288" s="247"/>
      <c r="D288" s="285"/>
      <c r="E288" s="323"/>
      <c r="F288" s="323"/>
      <c r="G288" s="323"/>
      <c r="H288" s="323"/>
      <c r="I288" s="247"/>
      <c r="J288" s="250"/>
      <c r="K288" s="376"/>
      <c r="L288" s="384"/>
      <c r="M288" s="207"/>
      <c r="N288" s="250"/>
      <c r="O288" s="146" t="s">
        <v>139</v>
      </c>
      <c r="P288" s="323"/>
      <c r="Q288" s="149"/>
      <c r="R288" s="146"/>
      <c r="S288" s="146"/>
      <c r="V288" s="213"/>
    </row>
    <row r="289" spans="1:23" ht="19.5" customHeight="1" x14ac:dyDescent="0.25">
      <c r="A289" s="219"/>
      <c r="B289" s="247"/>
      <c r="C289" s="247"/>
      <c r="D289" s="285"/>
      <c r="E289" s="323"/>
      <c r="F289" s="323"/>
      <c r="G289" s="323"/>
      <c r="H289" s="323"/>
      <c r="I289" s="247"/>
      <c r="J289" s="250"/>
      <c r="K289" s="376"/>
      <c r="L289" s="384"/>
      <c r="M289" s="208"/>
      <c r="N289" s="250"/>
      <c r="O289" s="391" t="s">
        <v>139</v>
      </c>
      <c r="P289" s="323"/>
      <c r="Q289" s="149"/>
      <c r="R289" s="146"/>
      <c r="S289" s="146"/>
      <c r="V289" s="213"/>
    </row>
    <row r="290" spans="1:23" ht="19.5" customHeight="1" x14ac:dyDescent="0.25">
      <c r="A290" s="219"/>
      <c r="B290" s="247"/>
      <c r="C290" s="247"/>
      <c r="D290" s="285"/>
      <c r="E290" s="323"/>
      <c r="F290" s="323"/>
      <c r="G290" s="323"/>
      <c r="H290" s="323"/>
      <c r="I290" s="247"/>
      <c r="J290" s="250"/>
      <c r="K290" s="376"/>
      <c r="L290" s="384"/>
      <c r="M290" s="207"/>
      <c r="N290" s="250"/>
      <c r="O290" s="396"/>
      <c r="P290" s="323"/>
      <c r="Q290" s="149"/>
      <c r="R290" s="146"/>
      <c r="S290" s="146"/>
      <c r="V290" s="213"/>
    </row>
    <row r="291" spans="1:23" ht="19.5" customHeight="1" x14ac:dyDescent="0.25">
      <c r="A291" s="220"/>
      <c r="B291" s="248"/>
      <c r="C291" s="248"/>
      <c r="D291" s="286"/>
      <c r="E291" s="324"/>
      <c r="F291" s="324"/>
      <c r="G291" s="324"/>
      <c r="H291" s="324"/>
      <c r="I291" s="248"/>
      <c r="J291" s="251"/>
      <c r="K291" s="377"/>
      <c r="L291" s="383"/>
      <c r="M291" s="208"/>
      <c r="N291" s="251"/>
      <c r="O291" s="392"/>
      <c r="P291" s="324"/>
      <c r="Q291" s="149"/>
      <c r="R291" s="146"/>
      <c r="S291" s="146"/>
      <c r="V291" s="214"/>
    </row>
    <row r="292" spans="1:23" s="3" customFormat="1" ht="32.15" customHeight="1" x14ac:dyDescent="0.25">
      <c r="A292" s="207">
        <v>80</v>
      </c>
      <c r="B292" s="212" t="s">
        <v>239</v>
      </c>
      <c r="C292" s="212" t="s">
        <v>475</v>
      </c>
      <c r="D292" s="287">
        <v>43281</v>
      </c>
      <c r="E292" s="296">
        <v>2960</v>
      </c>
      <c r="F292" s="296">
        <v>221.09893600000001</v>
      </c>
      <c r="G292" s="296">
        <v>0</v>
      </c>
      <c r="H292" s="296">
        <v>3181.0989359999999</v>
      </c>
      <c r="I292" s="212" t="s">
        <v>30</v>
      </c>
      <c r="J292" s="212" t="s">
        <v>476</v>
      </c>
      <c r="K292" s="212" t="s">
        <v>32</v>
      </c>
      <c r="L292" s="207" t="s">
        <v>33</v>
      </c>
      <c r="M292" s="207" t="s">
        <v>239</v>
      </c>
      <c r="N292" s="212" t="s">
        <v>477</v>
      </c>
      <c r="O292" s="207" t="s">
        <v>184</v>
      </c>
      <c r="P292" s="224">
        <v>2507.71</v>
      </c>
      <c r="Q292" s="83"/>
      <c r="R292" s="72"/>
      <c r="S292" s="72"/>
      <c r="T292" s="47"/>
      <c r="U292" s="47"/>
      <c r="V292" s="212" t="s">
        <v>98</v>
      </c>
      <c r="W292" s="84"/>
    </row>
    <row r="293" spans="1:23" s="3" customFormat="1" ht="32.15" customHeight="1" x14ac:dyDescent="0.25">
      <c r="A293" s="233"/>
      <c r="B293" s="213"/>
      <c r="C293" s="213"/>
      <c r="D293" s="288"/>
      <c r="E293" s="301"/>
      <c r="F293" s="301"/>
      <c r="G293" s="301"/>
      <c r="H293" s="301"/>
      <c r="I293" s="213"/>
      <c r="J293" s="213"/>
      <c r="K293" s="213"/>
      <c r="L293" s="233"/>
      <c r="M293" s="233"/>
      <c r="N293" s="213"/>
      <c r="O293" s="233"/>
      <c r="P293" s="225"/>
      <c r="Q293" s="83"/>
      <c r="R293" s="72"/>
      <c r="S293" s="72"/>
      <c r="T293" s="47"/>
      <c r="U293" s="47"/>
      <c r="V293" s="213"/>
      <c r="W293" s="84"/>
    </row>
    <row r="294" spans="1:23" s="3" customFormat="1" ht="32.15" customHeight="1" x14ac:dyDescent="0.25">
      <c r="A294" s="208"/>
      <c r="B294" s="214"/>
      <c r="C294" s="214"/>
      <c r="D294" s="289"/>
      <c r="E294" s="297"/>
      <c r="F294" s="297"/>
      <c r="G294" s="297"/>
      <c r="H294" s="297"/>
      <c r="I294" s="214"/>
      <c r="J294" s="214"/>
      <c r="K294" s="214"/>
      <c r="L294" s="208"/>
      <c r="M294" s="208"/>
      <c r="N294" s="214"/>
      <c r="O294" s="208"/>
      <c r="P294" s="226"/>
      <c r="Q294" s="83"/>
      <c r="R294" s="72"/>
      <c r="S294" s="72"/>
      <c r="T294" s="47"/>
      <c r="U294" s="47"/>
      <c r="V294" s="213"/>
      <c r="W294" s="84"/>
    </row>
    <row r="295" spans="1:23" s="3" customFormat="1" ht="32.15" customHeight="1" x14ac:dyDescent="0.25">
      <c r="A295" s="207">
        <v>81</v>
      </c>
      <c r="B295" s="212" t="s">
        <v>239</v>
      </c>
      <c r="C295" s="212" t="s">
        <v>478</v>
      </c>
      <c r="D295" s="275">
        <v>43281</v>
      </c>
      <c r="E295" s="212">
        <v>2886.858905</v>
      </c>
      <c r="F295" s="212">
        <v>237.44040699999999</v>
      </c>
      <c r="G295" s="212">
        <v>0</v>
      </c>
      <c r="H295" s="212">
        <v>3124.2993120000001</v>
      </c>
      <c r="I295" s="212" t="s">
        <v>30</v>
      </c>
      <c r="J295" s="212" t="s">
        <v>479</v>
      </c>
      <c r="K295" s="212" t="s">
        <v>32</v>
      </c>
      <c r="L295" s="207" t="s">
        <v>33</v>
      </c>
      <c r="M295" s="207" t="s">
        <v>239</v>
      </c>
      <c r="N295" s="212" t="s">
        <v>480</v>
      </c>
      <c r="O295" s="387" t="s">
        <v>184</v>
      </c>
      <c r="P295" s="224">
        <v>2512.5500000000002</v>
      </c>
      <c r="Q295" s="83"/>
      <c r="R295" s="72"/>
      <c r="S295" s="72"/>
      <c r="T295" s="47"/>
      <c r="U295" s="47"/>
      <c r="V295" s="213"/>
      <c r="W295" s="84"/>
    </row>
    <row r="296" spans="1:23" s="3" customFormat="1" ht="32.15" customHeight="1" x14ac:dyDescent="0.25">
      <c r="A296" s="233"/>
      <c r="B296" s="213"/>
      <c r="C296" s="213"/>
      <c r="D296" s="277"/>
      <c r="E296" s="213"/>
      <c r="F296" s="213"/>
      <c r="G296" s="213"/>
      <c r="H296" s="213"/>
      <c r="I296" s="213"/>
      <c r="J296" s="213"/>
      <c r="K296" s="213"/>
      <c r="L296" s="233"/>
      <c r="M296" s="233"/>
      <c r="N296" s="213"/>
      <c r="O296" s="385"/>
      <c r="P296" s="225"/>
      <c r="Q296" s="83"/>
      <c r="R296" s="72"/>
      <c r="S296" s="72"/>
      <c r="T296" s="47"/>
      <c r="U296" s="47"/>
      <c r="V296" s="213"/>
      <c r="W296" s="84"/>
    </row>
    <row r="297" spans="1:23" s="3" customFormat="1" ht="32.15" customHeight="1" x14ac:dyDescent="0.25">
      <c r="A297" s="233"/>
      <c r="B297" s="213"/>
      <c r="C297" s="213"/>
      <c r="D297" s="277"/>
      <c r="E297" s="213"/>
      <c r="F297" s="213"/>
      <c r="G297" s="213"/>
      <c r="H297" s="213"/>
      <c r="I297" s="213"/>
      <c r="J297" s="213"/>
      <c r="K297" s="213"/>
      <c r="L297" s="233"/>
      <c r="M297" s="233"/>
      <c r="N297" s="213"/>
      <c r="O297" s="385"/>
      <c r="P297" s="225"/>
      <c r="Q297" s="83"/>
      <c r="R297" s="72"/>
      <c r="S297" s="72"/>
      <c r="T297" s="47"/>
      <c r="U297" s="47"/>
      <c r="V297" s="213"/>
      <c r="W297" s="84"/>
    </row>
    <row r="298" spans="1:23" s="3" customFormat="1" ht="32.15" customHeight="1" x14ac:dyDescent="0.25">
      <c r="A298" s="233"/>
      <c r="B298" s="213"/>
      <c r="C298" s="213"/>
      <c r="D298" s="277"/>
      <c r="E298" s="213"/>
      <c r="F298" s="213"/>
      <c r="G298" s="213"/>
      <c r="H298" s="213"/>
      <c r="I298" s="213"/>
      <c r="J298" s="213"/>
      <c r="K298" s="213"/>
      <c r="L298" s="233"/>
      <c r="M298" s="233"/>
      <c r="N298" s="213"/>
      <c r="O298" s="385"/>
      <c r="P298" s="225"/>
      <c r="Q298" s="83"/>
      <c r="R298" s="72"/>
      <c r="S298" s="72"/>
      <c r="T298" s="47"/>
      <c r="U298" s="47"/>
      <c r="V298" s="213"/>
      <c r="W298" s="84"/>
    </row>
    <row r="299" spans="1:23" s="3" customFormat="1" ht="32.15" customHeight="1" x14ac:dyDescent="0.25">
      <c r="A299" s="233"/>
      <c r="B299" s="213"/>
      <c r="C299" s="213"/>
      <c r="D299" s="277"/>
      <c r="E299" s="213"/>
      <c r="F299" s="213"/>
      <c r="G299" s="213"/>
      <c r="H299" s="213"/>
      <c r="I299" s="213"/>
      <c r="J299" s="213"/>
      <c r="K299" s="213"/>
      <c r="L299" s="233"/>
      <c r="M299" s="233"/>
      <c r="N299" s="213"/>
      <c r="O299" s="385"/>
      <c r="P299" s="225"/>
      <c r="Q299" s="83"/>
      <c r="R299" s="72"/>
      <c r="S299" s="72"/>
      <c r="T299" s="47"/>
      <c r="U299" s="47"/>
      <c r="V299" s="213"/>
      <c r="W299" s="84"/>
    </row>
    <row r="300" spans="1:23" s="3" customFormat="1" ht="32.15" customHeight="1" x14ac:dyDescent="0.25">
      <c r="A300" s="208"/>
      <c r="B300" s="214"/>
      <c r="C300" s="214"/>
      <c r="D300" s="276"/>
      <c r="E300" s="214"/>
      <c r="F300" s="214"/>
      <c r="G300" s="214"/>
      <c r="H300" s="214"/>
      <c r="I300" s="214"/>
      <c r="J300" s="214"/>
      <c r="K300" s="214"/>
      <c r="L300" s="208"/>
      <c r="M300" s="208"/>
      <c r="N300" s="214"/>
      <c r="O300" s="386"/>
      <c r="P300" s="226"/>
      <c r="Q300" s="83"/>
      <c r="R300" s="72"/>
      <c r="S300" s="72"/>
      <c r="T300" s="47"/>
      <c r="U300" s="47"/>
      <c r="V300" s="213"/>
      <c r="W300" s="84"/>
    </row>
    <row r="301" spans="1:23" s="3" customFormat="1" ht="32.15" customHeight="1" x14ac:dyDescent="0.25">
      <c r="A301" s="209">
        <v>82</v>
      </c>
      <c r="B301" s="212" t="s">
        <v>239</v>
      </c>
      <c r="C301" s="212" t="s">
        <v>481</v>
      </c>
      <c r="D301" s="275">
        <v>43372</v>
      </c>
      <c r="E301" s="298">
        <v>490</v>
      </c>
      <c r="F301" s="298">
        <v>36.99</v>
      </c>
      <c r="G301" s="298">
        <v>4.7</v>
      </c>
      <c r="H301" s="298">
        <v>531.69000000000005</v>
      </c>
      <c r="I301" s="298" t="s">
        <v>30</v>
      </c>
      <c r="J301" s="298" t="s">
        <v>482</v>
      </c>
      <c r="K301" s="212" t="s">
        <v>32</v>
      </c>
      <c r="L301" s="212" t="s">
        <v>33</v>
      </c>
      <c r="M301" s="230" t="s">
        <v>239</v>
      </c>
      <c r="N301" s="212" t="s">
        <v>483</v>
      </c>
      <c r="O301" s="387" t="s">
        <v>45</v>
      </c>
      <c r="P301" s="69">
        <v>238.79</v>
      </c>
      <c r="Q301" s="83"/>
      <c r="R301" s="72"/>
      <c r="S301" s="72"/>
      <c r="T301" s="47" t="s">
        <v>145</v>
      </c>
      <c r="U301" s="47"/>
      <c r="V301" s="213"/>
      <c r="W301" s="84"/>
    </row>
    <row r="302" spans="1:23" s="3" customFormat="1" ht="32.15" customHeight="1" x14ac:dyDescent="0.25">
      <c r="A302" s="211"/>
      <c r="B302" s="213"/>
      <c r="C302" s="213"/>
      <c r="D302" s="277"/>
      <c r="E302" s="300"/>
      <c r="F302" s="300"/>
      <c r="G302" s="300"/>
      <c r="H302" s="300"/>
      <c r="I302" s="300"/>
      <c r="J302" s="300"/>
      <c r="K302" s="213"/>
      <c r="L302" s="213"/>
      <c r="M302" s="230"/>
      <c r="N302" s="213"/>
      <c r="O302" s="385"/>
      <c r="P302" s="63"/>
      <c r="Q302" s="83"/>
      <c r="R302" s="72"/>
      <c r="S302" s="72"/>
      <c r="T302" s="47"/>
      <c r="U302" s="47"/>
      <c r="V302" s="213"/>
      <c r="W302" s="84"/>
    </row>
    <row r="303" spans="1:23" s="3" customFormat="1" ht="32.15" customHeight="1" x14ac:dyDescent="0.25">
      <c r="A303" s="211"/>
      <c r="B303" s="213"/>
      <c r="C303" s="213"/>
      <c r="D303" s="277"/>
      <c r="E303" s="300"/>
      <c r="F303" s="300"/>
      <c r="G303" s="300"/>
      <c r="H303" s="300"/>
      <c r="I303" s="300"/>
      <c r="J303" s="300"/>
      <c r="K303" s="213"/>
      <c r="L303" s="213"/>
      <c r="M303" s="230"/>
      <c r="N303" s="213"/>
      <c r="O303" s="385"/>
      <c r="P303" s="63"/>
      <c r="Q303" s="83"/>
      <c r="R303" s="72"/>
      <c r="S303" s="72"/>
      <c r="T303" s="47"/>
      <c r="U303" s="47"/>
      <c r="V303" s="213"/>
      <c r="W303" s="84"/>
    </row>
    <row r="304" spans="1:23" s="3" customFormat="1" ht="32.15" customHeight="1" x14ac:dyDescent="0.25">
      <c r="A304" s="211"/>
      <c r="B304" s="213"/>
      <c r="C304" s="213"/>
      <c r="D304" s="277"/>
      <c r="E304" s="300"/>
      <c r="F304" s="300"/>
      <c r="G304" s="300"/>
      <c r="H304" s="300"/>
      <c r="I304" s="300"/>
      <c r="J304" s="300"/>
      <c r="K304" s="213"/>
      <c r="L304" s="213"/>
      <c r="M304" s="230"/>
      <c r="N304" s="213"/>
      <c r="O304" s="385"/>
      <c r="P304" s="63"/>
      <c r="Q304" s="83"/>
      <c r="R304" s="72"/>
      <c r="S304" s="72"/>
      <c r="T304" s="47"/>
      <c r="U304" s="47"/>
      <c r="V304" s="213"/>
      <c r="W304" s="84"/>
    </row>
    <row r="305" spans="1:23" s="3" customFormat="1" ht="32.15" customHeight="1" x14ac:dyDescent="0.25">
      <c r="A305" s="210"/>
      <c r="B305" s="214"/>
      <c r="C305" s="214"/>
      <c r="D305" s="276"/>
      <c r="E305" s="299"/>
      <c r="F305" s="299"/>
      <c r="G305" s="299"/>
      <c r="H305" s="299"/>
      <c r="I305" s="299"/>
      <c r="J305" s="299"/>
      <c r="K305" s="214"/>
      <c r="L305" s="214"/>
      <c r="M305" s="230"/>
      <c r="N305" s="214"/>
      <c r="O305" s="386"/>
      <c r="P305" s="63"/>
      <c r="Q305" s="83"/>
      <c r="R305" s="72"/>
      <c r="S305" s="72"/>
      <c r="T305" s="47"/>
      <c r="U305" s="47"/>
      <c r="V305" s="213"/>
      <c r="W305" s="84"/>
    </row>
    <row r="306" spans="1:23" s="3" customFormat="1" ht="32.15" customHeight="1" x14ac:dyDescent="0.25">
      <c r="A306" s="209">
        <v>83</v>
      </c>
      <c r="B306" s="212"/>
      <c r="C306" s="212" t="s">
        <v>484</v>
      </c>
      <c r="D306" s="275">
        <v>43372</v>
      </c>
      <c r="E306" s="298">
        <v>1000</v>
      </c>
      <c r="F306" s="298">
        <v>241.85</v>
      </c>
      <c r="G306" s="298">
        <v>4.99</v>
      </c>
      <c r="H306" s="298">
        <v>1246.8399999999999</v>
      </c>
      <c r="I306" s="298" t="s">
        <v>30</v>
      </c>
      <c r="J306" s="298" t="s">
        <v>485</v>
      </c>
      <c r="K306" s="212" t="s">
        <v>32</v>
      </c>
      <c r="L306" s="212" t="s">
        <v>33</v>
      </c>
      <c r="M306" s="230"/>
      <c r="N306" s="212" t="s">
        <v>145</v>
      </c>
      <c r="O306" s="387" t="s">
        <v>145</v>
      </c>
      <c r="P306" s="69"/>
      <c r="Q306" s="83"/>
      <c r="R306" s="72"/>
      <c r="S306" s="72"/>
      <c r="T306" s="47" t="s">
        <v>145</v>
      </c>
      <c r="U306" s="47"/>
      <c r="V306" s="213"/>
      <c r="W306" s="84"/>
    </row>
    <row r="307" spans="1:23" s="3" customFormat="1" ht="32.15" customHeight="1" x14ac:dyDescent="0.25">
      <c r="A307" s="210"/>
      <c r="B307" s="214"/>
      <c r="C307" s="214"/>
      <c r="D307" s="276"/>
      <c r="E307" s="299"/>
      <c r="F307" s="299"/>
      <c r="G307" s="299"/>
      <c r="H307" s="299"/>
      <c r="I307" s="299"/>
      <c r="J307" s="299"/>
      <c r="K307" s="214"/>
      <c r="L307" s="214"/>
      <c r="M307" s="230"/>
      <c r="N307" s="214"/>
      <c r="O307" s="386"/>
      <c r="P307" s="69"/>
      <c r="Q307" s="83"/>
      <c r="R307" s="72"/>
      <c r="S307" s="72"/>
      <c r="T307" s="47"/>
      <c r="U307" s="47"/>
      <c r="V307" s="213"/>
      <c r="W307" s="84"/>
    </row>
    <row r="308" spans="1:23" s="3" customFormat="1" ht="32.15" customHeight="1" x14ac:dyDescent="0.25">
      <c r="A308" s="48">
        <v>84</v>
      </c>
      <c r="B308" s="144"/>
      <c r="C308" s="48" t="s">
        <v>486</v>
      </c>
      <c r="D308" s="49">
        <v>43372</v>
      </c>
      <c r="E308" s="50">
        <v>1000</v>
      </c>
      <c r="F308" s="50">
        <v>241.85</v>
      </c>
      <c r="G308" s="50">
        <v>4.99</v>
      </c>
      <c r="H308" s="50">
        <v>1246.8399999999999</v>
      </c>
      <c r="I308" s="48" t="s">
        <v>30</v>
      </c>
      <c r="J308" s="48" t="s">
        <v>487</v>
      </c>
      <c r="K308" s="47" t="s">
        <v>32</v>
      </c>
      <c r="L308" s="67" t="s">
        <v>33</v>
      </c>
      <c r="M308" s="139"/>
      <c r="N308" s="47" t="s">
        <v>145</v>
      </c>
      <c r="O308" s="68" t="s">
        <v>145</v>
      </c>
      <c r="P308" s="69"/>
      <c r="Q308" s="83"/>
      <c r="R308" s="72"/>
      <c r="S308" s="72"/>
      <c r="T308" s="47" t="s">
        <v>145</v>
      </c>
      <c r="U308" s="47"/>
      <c r="V308" s="214"/>
      <c r="W308" s="84"/>
    </row>
    <row r="309" spans="1:23" s="6" customFormat="1" ht="25" customHeight="1" x14ac:dyDescent="0.25">
      <c r="A309" s="227">
        <v>85</v>
      </c>
      <c r="B309" s="212" t="s">
        <v>239</v>
      </c>
      <c r="C309" s="209" t="s">
        <v>488</v>
      </c>
      <c r="D309" s="275">
        <v>43190</v>
      </c>
      <c r="E309" s="298">
        <v>1627.5</v>
      </c>
      <c r="F309" s="298">
        <v>280.82</v>
      </c>
      <c r="G309" s="298">
        <v>95.33</v>
      </c>
      <c r="H309" s="298">
        <v>2003.65</v>
      </c>
      <c r="I309" s="209" t="s">
        <v>30</v>
      </c>
      <c r="J309" s="209" t="s">
        <v>489</v>
      </c>
      <c r="K309" s="47" t="s">
        <v>32</v>
      </c>
      <c r="L309" s="67" t="s">
        <v>33</v>
      </c>
      <c r="M309" s="67" t="s">
        <v>239</v>
      </c>
      <c r="N309" s="212" t="s">
        <v>490</v>
      </c>
      <c r="O309" s="387" t="s">
        <v>45</v>
      </c>
      <c r="P309" s="69">
        <v>333.69</v>
      </c>
      <c r="Q309" s="83"/>
      <c r="R309" s="72"/>
      <c r="S309" s="72"/>
      <c r="T309" s="47"/>
      <c r="U309" s="47"/>
      <c r="V309" s="230" t="s">
        <v>491</v>
      </c>
      <c r="W309" s="87"/>
    </row>
    <row r="310" spans="1:23" s="6" customFormat="1" ht="25" customHeight="1" x14ac:dyDescent="0.25">
      <c r="A310" s="229"/>
      <c r="B310" s="214"/>
      <c r="C310" s="210"/>
      <c r="D310" s="276"/>
      <c r="E310" s="299"/>
      <c r="F310" s="299"/>
      <c r="G310" s="299"/>
      <c r="H310" s="299"/>
      <c r="I310" s="210"/>
      <c r="J310" s="210"/>
      <c r="K310" s="47" t="s">
        <v>32</v>
      </c>
      <c r="L310" s="67" t="s">
        <v>33</v>
      </c>
      <c r="M310" s="67" t="s">
        <v>239</v>
      </c>
      <c r="N310" s="214"/>
      <c r="O310" s="386"/>
      <c r="P310" s="69">
        <v>333.69</v>
      </c>
      <c r="Q310" s="83"/>
      <c r="R310" s="72"/>
      <c r="S310" s="72"/>
      <c r="T310" s="47"/>
      <c r="U310" s="47"/>
      <c r="V310" s="230"/>
      <c r="W310" s="87"/>
    </row>
    <row r="311" spans="1:23" s="6" customFormat="1" ht="25" customHeight="1" x14ac:dyDescent="0.25">
      <c r="A311" s="135">
        <v>86</v>
      </c>
      <c r="B311" s="47" t="s">
        <v>239</v>
      </c>
      <c r="C311" s="48" t="s">
        <v>492</v>
      </c>
      <c r="D311" s="49">
        <v>43190</v>
      </c>
      <c r="E311" s="50">
        <v>1635</v>
      </c>
      <c r="F311" s="50">
        <v>312.54000000000002</v>
      </c>
      <c r="G311" s="50">
        <v>90.58</v>
      </c>
      <c r="H311" s="50">
        <v>2038.12</v>
      </c>
      <c r="I311" s="48" t="s">
        <v>30</v>
      </c>
      <c r="J311" s="48" t="s">
        <v>493</v>
      </c>
      <c r="K311" s="47" t="s">
        <v>32</v>
      </c>
      <c r="L311" s="67" t="s">
        <v>33</v>
      </c>
      <c r="M311" s="67" t="s">
        <v>239</v>
      </c>
      <c r="N311" s="47" t="s">
        <v>490</v>
      </c>
      <c r="O311" s="68" t="s">
        <v>45</v>
      </c>
      <c r="P311" s="69">
        <v>322.76</v>
      </c>
      <c r="Q311" s="83"/>
      <c r="R311" s="72"/>
      <c r="S311" s="72"/>
      <c r="T311" s="47"/>
      <c r="U311" s="47"/>
      <c r="V311" s="230"/>
      <c r="W311" s="87"/>
    </row>
    <row r="312" spans="1:23" s="6" customFormat="1" ht="25" customHeight="1" x14ac:dyDescent="0.25">
      <c r="A312" s="135">
        <v>87</v>
      </c>
      <c r="B312" s="47" t="s">
        <v>239</v>
      </c>
      <c r="C312" s="48" t="s">
        <v>494</v>
      </c>
      <c r="D312" s="49">
        <v>43190</v>
      </c>
      <c r="E312" s="50">
        <v>863</v>
      </c>
      <c r="F312" s="50">
        <v>105.98</v>
      </c>
      <c r="G312" s="50">
        <v>52.11</v>
      </c>
      <c r="H312" s="50">
        <v>1021.09</v>
      </c>
      <c r="I312" s="48" t="s">
        <v>30</v>
      </c>
      <c r="J312" s="48" t="s">
        <v>495</v>
      </c>
      <c r="K312" s="47" t="s">
        <v>32</v>
      </c>
      <c r="L312" s="67" t="s">
        <v>33</v>
      </c>
      <c r="M312" s="67" t="s">
        <v>239</v>
      </c>
      <c r="N312" s="47" t="s">
        <v>496</v>
      </c>
      <c r="O312" s="68" t="s">
        <v>45</v>
      </c>
      <c r="P312" s="69">
        <v>179.55</v>
      </c>
      <c r="Q312" s="83"/>
      <c r="R312" s="72"/>
      <c r="S312" s="72"/>
      <c r="T312" s="47"/>
      <c r="U312" s="47"/>
      <c r="V312" s="230"/>
      <c r="W312" s="87"/>
    </row>
    <row r="313" spans="1:23" s="6" customFormat="1" ht="25" customHeight="1" x14ac:dyDescent="0.25">
      <c r="A313" s="135">
        <v>88</v>
      </c>
      <c r="B313" s="47" t="s">
        <v>239</v>
      </c>
      <c r="C313" s="48" t="s">
        <v>497</v>
      </c>
      <c r="D313" s="49">
        <v>43190</v>
      </c>
      <c r="E313" s="50">
        <v>1555.96</v>
      </c>
      <c r="F313" s="50">
        <v>73.532379000000006</v>
      </c>
      <c r="G313" s="50">
        <v>88.42</v>
      </c>
      <c r="H313" s="50">
        <v>1717.9123790000001</v>
      </c>
      <c r="I313" s="48" t="s">
        <v>30</v>
      </c>
      <c r="J313" s="48" t="s">
        <v>498</v>
      </c>
      <c r="K313" s="47" t="s">
        <v>32</v>
      </c>
      <c r="L313" s="67" t="s">
        <v>33</v>
      </c>
      <c r="M313" s="67" t="s">
        <v>239</v>
      </c>
      <c r="N313" s="47" t="s">
        <v>499</v>
      </c>
      <c r="O313" s="68" t="s">
        <v>106</v>
      </c>
      <c r="P313" s="69">
        <v>10451.040000000001</v>
      </c>
      <c r="Q313" s="83"/>
      <c r="R313" s="72"/>
      <c r="S313" s="72"/>
      <c r="T313" s="47"/>
      <c r="U313" s="47"/>
      <c r="V313" s="230"/>
      <c r="W313" s="87"/>
    </row>
    <row r="314" spans="1:23" s="6" customFormat="1" ht="25" customHeight="1" x14ac:dyDescent="0.25">
      <c r="A314" s="227">
        <v>89</v>
      </c>
      <c r="B314" s="212" t="s">
        <v>239</v>
      </c>
      <c r="C314" s="209" t="s">
        <v>500</v>
      </c>
      <c r="D314" s="275">
        <v>43190</v>
      </c>
      <c r="E314" s="298">
        <v>509.01</v>
      </c>
      <c r="F314" s="298">
        <v>103.36</v>
      </c>
      <c r="G314" s="298">
        <v>32.630000000000003</v>
      </c>
      <c r="H314" s="298">
        <v>645</v>
      </c>
      <c r="I314" s="209" t="s">
        <v>30</v>
      </c>
      <c r="J314" s="209" t="s">
        <v>501</v>
      </c>
      <c r="K314" s="47" t="s">
        <v>32</v>
      </c>
      <c r="L314" s="67" t="s">
        <v>33</v>
      </c>
      <c r="M314" s="67" t="s">
        <v>239</v>
      </c>
      <c r="N314" s="47" t="s">
        <v>502</v>
      </c>
      <c r="O314" s="68" t="s">
        <v>45</v>
      </c>
      <c r="P314" s="69">
        <v>183.81</v>
      </c>
      <c r="Q314" s="83"/>
      <c r="R314" s="72"/>
      <c r="S314" s="72"/>
      <c r="T314" s="47"/>
      <c r="U314" s="47"/>
      <c r="V314" s="230"/>
      <c r="W314" s="87"/>
    </row>
    <row r="315" spans="1:23" s="6" customFormat="1" ht="25" customHeight="1" x14ac:dyDescent="0.25">
      <c r="A315" s="229"/>
      <c r="B315" s="214"/>
      <c r="C315" s="210"/>
      <c r="D315" s="276"/>
      <c r="E315" s="299"/>
      <c r="F315" s="299"/>
      <c r="G315" s="299"/>
      <c r="H315" s="299"/>
      <c r="I315" s="210"/>
      <c r="J315" s="210"/>
      <c r="K315" s="47" t="s">
        <v>32</v>
      </c>
      <c r="L315" s="67" t="s">
        <v>33</v>
      </c>
      <c r="M315" s="67" t="s">
        <v>239</v>
      </c>
      <c r="N315" s="47" t="s">
        <v>503</v>
      </c>
      <c r="O315" s="68" t="s">
        <v>41</v>
      </c>
      <c r="P315" s="69">
        <v>243.64</v>
      </c>
      <c r="Q315" s="83"/>
      <c r="R315" s="72"/>
      <c r="S315" s="72"/>
      <c r="T315" s="47"/>
      <c r="U315" s="47"/>
      <c r="V315" s="230"/>
      <c r="W315" s="87"/>
    </row>
    <row r="316" spans="1:23" s="7" customFormat="1" ht="25" customHeight="1" x14ac:dyDescent="0.25">
      <c r="A316" s="237">
        <v>90</v>
      </c>
      <c r="B316" s="212" t="s">
        <v>239</v>
      </c>
      <c r="C316" s="252" t="s">
        <v>504</v>
      </c>
      <c r="D316" s="278">
        <v>43160</v>
      </c>
      <c r="E316" s="302">
        <v>489.87335999999999</v>
      </c>
      <c r="F316" s="302">
        <v>16.604552999999999</v>
      </c>
      <c r="G316" s="302">
        <v>0</v>
      </c>
      <c r="H316" s="302">
        <v>506.477913</v>
      </c>
      <c r="I316" s="252" t="s">
        <v>30</v>
      </c>
      <c r="J316" s="267" t="s">
        <v>505</v>
      </c>
      <c r="K316" s="47" t="s">
        <v>32</v>
      </c>
      <c r="L316" s="67" t="s">
        <v>33</v>
      </c>
      <c r="M316" s="67" t="s">
        <v>239</v>
      </c>
      <c r="N316" s="47" t="s">
        <v>506</v>
      </c>
      <c r="O316" s="68" t="s">
        <v>507</v>
      </c>
      <c r="P316" s="72">
        <v>214.37</v>
      </c>
      <c r="Q316" s="83"/>
      <c r="R316" s="72"/>
      <c r="S316" s="72"/>
      <c r="T316" s="47" t="s">
        <v>64</v>
      </c>
      <c r="U316" s="47" t="s">
        <v>33</v>
      </c>
      <c r="V316" s="417" t="s">
        <v>443</v>
      </c>
      <c r="W316" s="88"/>
    </row>
    <row r="317" spans="1:23" s="7" customFormat="1" ht="25" customHeight="1" x14ac:dyDescent="0.25">
      <c r="A317" s="238"/>
      <c r="B317" s="213"/>
      <c r="C317" s="253"/>
      <c r="D317" s="279"/>
      <c r="E317" s="303"/>
      <c r="F317" s="303"/>
      <c r="G317" s="303"/>
      <c r="H317" s="303"/>
      <c r="I317" s="253"/>
      <c r="J317" s="268"/>
      <c r="K317" s="212" t="s">
        <v>32</v>
      </c>
      <c r="L317" s="207" t="s">
        <v>33</v>
      </c>
      <c r="M317" s="207" t="s">
        <v>239</v>
      </c>
      <c r="N317" s="212" t="s">
        <v>508</v>
      </c>
      <c r="O317" s="387" t="s">
        <v>507</v>
      </c>
      <c r="P317" s="401">
        <v>291.16000000000003</v>
      </c>
      <c r="Q317" s="83"/>
      <c r="R317" s="72"/>
      <c r="S317" s="72"/>
      <c r="T317" s="47"/>
      <c r="U317" s="47"/>
      <c r="V317" s="417"/>
      <c r="W317" s="88"/>
    </row>
    <row r="318" spans="1:23" s="7" customFormat="1" ht="25" customHeight="1" x14ac:dyDescent="0.25">
      <c r="A318" s="238"/>
      <c r="B318" s="213"/>
      <c r="C318" s="253"/>
      <c r="D318" s="279"/>
      <c r="E318" s="303"/>
      <c r="F318" s="303"/>
      <c r="G318" s="303"/>
      <c r="H318" s="303"/>
      <c r="I318" s="253"/>
      <c r="J318" s="268"/>
      <c r="K318" s="213"/>
      <c r="L318" s="233"/>
      <c r="M318" s="233"/>
      <c r="N318" s="213"/>
      <c r="O318" s="385"/>
      <c r="P318" s="402"/>
      <c r="Q318" s="83"/>
      <c r="R318" s="72"/>
      <c r="S318" s="72"/>
      <c r="T318" s="47"/>
      <c r="U318" s="47"/>
      <c r="V318" s="417"/>
      <c r="W318" s="88"/>
    </row>
    <row r="319" spans="1:23" s="7" customFormat="1" ht="25" customHeight="1" x14ac:dyDescent="0.25">
      <c r="A319" s="238"/>
      <c r="B319" s="213"/>
      <c r="C319" s="253"/>
      <c r="D319" s="279"/>
      <c r="E319" s="303"/>
      <c r="F319" s="303"/>
      <c r="G319" s="303"/>
      <c r="H319" s="303"/>
      <c r="I319" s="253"/>
      <c r="J319" s="268"/>
      <c r="K319" s="213"/>
      <c r="L319" s="233"/>
      <c r="M319" s="233"/>
      <c r="N319" s="213"/>
      <c r="O319" s="385"/>
      <c r="P319" s="402"/>
      <c r="Q319" s="83"/>
      <c r="R319" s="72"/>
      <c r="S319" s="72"/>
      <c r="T319" s="47"/>
      <c r="U319" s="47"/>
      <c r="V319" s="417"/>
      <c r="W319" s="88"/>
    </row>
    <row r="320" spans="1:23" s="7" customFormat="1" ht="25" customHeight="1" x14ac:dyDescent="0.25">
      <c r="A320" s="239"/>
      <c r="B320" s="214"/>
      <c r="C320" s="254"/>
      <c r="D320" s="280"/>
      <c r="E320" s="304"/>
      <c r="F320" s="304"/>
      <c r="G320" s="304"/>
      <c r="H320" s="304"/>
      <c r="I320" s="254"/>
      <c r="J320" s="269"/>
      <c r="K320" s="214"/>
      <c r="L320" s="208"/>
      <c r="M320" s="208"/>
      <c r="N320" s="214"/>
      <c r="O320" s="386"/>
      <c r="P320" s="403"/>
      <c r="Q320" s="83"/>
      <c r="R320" s="72"/>
      <c r="S320" s="72"/>
      <c r="T320" s="47"/>
      <c r="U320" s="47"/>
      <c r="V320" s="417"/>
      <c r="W320" s="88"/>
    </row>
    <row r="321" spans="1:23" s="3" customFormat="1" ht="25" customHeight="1" x14ac:dyDescent="0.25">
      <c r="A321" s="209">
        <v>91</v>
      </c>
      <c r="B321" s="212" t="s">
        <v>239</v>
      </c>
      <c r="C321" s="212" t="s">
        <v>509</v>
      </c>
      <c r="D321" s="275">
        <v>43313</v>
      </c>
      <c r="E321" s="298">
        <v>744.19436199999996</v>
      </c>
      <c r="F321" s="298">
        <v>51.989131999999998</v>
      </c>
      <c r="G321" s="298">
        <v>0</v>
      </c>
      <c r="H321" s="298">
        <v>796.183494</v>
      </c>
      <c r="I321" s="35" t="s">
        <v>300</v>
      </c>
      <c r="J321" s="242" t="s">
        <v>510</v>
      </c>
      <c r="K321" s="47" t="s">
        <v>32</v>
      </c>
      <c r="L321" s="67" t="s">
        <v>33</v>
      </c>
      <c r="M321" s="67" t="s">
        <v>239</v>
      </c>
      <c r="N321" s="47" t="s">
        <v>511</v>
      </c>
      <c r="O321" s="68" t="s">
        <v>45</v>
      </c>
      <c r="P321" s="72">
        <v>101.16</v>
      </c>
      <c r="Q321" s="83"/>
      <c r="R321" s="72"/>
      <c r="S321" s="72"/>
      <c r="T321" s="47" t="s">
        <v>512</v>
      </c>
      <c r="U321" s="47"/>
      <c r="V321" s="417"/>
      <c r="W321" s="84"/>
    </row>
    <row r="322" spans="1:23" s="3" customFormat="1" ht="25" customHeight="1" x14ac:dyDescent="0.25">
      <c r="A322" s="211"/>
      <c r="B322" s="213"/>
      <c r="C322" s="213"/>
      <c r="D322" s="277"/>
      <c r="E322" s="300"/>
      <c r="F322" s="300"/>
      <c r="G322" s="300"/>
      <c r="H322" s="300"/>
      <c r="I322" s="213" t="s">
        <v>30</v>
      </c>
      <c r="J322" s="243"/>
      <c r="K322" s="212" t="s">
        <v>32</v>
      </c>
      <c r="L322" s="207" t="s">
        <v>33</v>
      </c>
      <c r="M322" s="207" t="s">
        <v>239</v>
      </c>
      <c r="N322" s="212" t="s">
        <v>513</v>
      </c>
      <c r="O322" s="387" t="s">
        <v>45</v>
      </c>
      <c r="P322" s="401">
        <v>423.44</v>
      </c>
      <c r="Q322" s="83"/>
      <c r="R322" s="72"/>
      <c r="S322" s="72"/>
      <c r="T322" s="47" t="s">
        <v>514</v>
      </c>
      <c r="U322" s="47"/>
      <c r="V322" s="417"/>
      <c r="W322" s="84"/>
    </row>
    <row r="323" spans="1:23" s="3" customFormat="1" ht="25" customHeight="1" x14ac:dyDescent="0.25">
      <c r="A323" s="211"/>
      <c r="B323" s="213"/>
      <c r="C323" s="213"/>
      <c r="D323" s="277"/>
      <c r="E323" s="300"/>
      <c r="F323" s="300"/>
      <c r="G323" s="300"/>
      <c r="H323" s="300"/>
      <c r="I323" s="213"/>
      <c r="J323" s="243"/>
      <c r="K323" s="213"/>
      <c r="L323" s="233"/>
      <c r="M323" s="233"/>
      <c r="N323" s="213"/>
      <c r="O323" s="385"/>
      <c r="P323" s="402"/>
      <c r="Q323" s="83"/>
      <c r="R323" s="72"/>
      <c r="S323" s="72"/>
      <c r="T323" s="47"/>
      <c r="U323" s="47"/>
      <c r="V323" s="417"/>
      <c r="W323" s="84"/>
    </row>
    <row r="324" spans="1:23" s="3" customFormat="1" ht="25" customHeight="1" x14ac:dyDescent="0.25">
      <c r="A324" s="210"/>
      <c r="B324" s="214"/>
      <c r="C324" s="214"/>
      <c r="D324" s="276"/>
      <c r="E324" s="299"/>
      <c r="F324" s="299"/>
      <c r="G324" s="299"/>
      <c r="H324" s="299"/>
      <c r="I324" s="214"/>
      <c r="J324" s="244"/>
      <c r="K324" s="214"/>
      <c r="L324" s="208"/>
      <c r="M324" s="208"/>
      <c r="N324" s="214"/>
      <c r="O324" s="386"/>
      <c r="P324" s="403"/>
      <c r="Q324" s="83"/>
      <c r="R324" s="72"/>
      <c r="S324" s="72"/>
      <c r="T324" s="47"/>
      <c r="U324" s="47"/>
      <c r="V324" s="417"/>
      <c r="W324" s="84"/>
    </row>
    <row r="325" spans="1:23" s="11" customFormat="1" ht="25" customHeight="1" x14ac:dyDescent="0.25">
      <c r="A325" s="212">
        <v>92</v>
      </c>
      <c r="B325" s="212" t="s">
        <v>239</v>
      </c>
      <c r="C325" s="212" t="s">
        <v>515</v>
      </c>
      <c r="D325" s="275">
        <v>43544</v>
      </c>
      <c r="E325" s="298">
        <v>18000</v>
      </c>
      <c r="F325" s="298">
        <v>3447.2374060000002</v>
      </c>
      <c r="G325" s="298">
        <v>0</v>
      </c>
      <c r="H325" s="298">
        <v>21447.237406</v>
      </c>
      <c r="I325" s="47" t="s">
        <v>30</v>
      </c>
      <c r="J325" s="242" t="s">
        <v>516</v>
      </c>
      <c r="K325" s="47" t="s">
        <v>32</v>
      </c>
      <c r="L325" s="67" t="s">
        <v>33</v>
      </c>
      <c r="M325" s="67" t="s">
        <v>239</v>
      </c>
      <c r="N325" s="212" t="s">
        <v>517</v>
      </c>
      <c r="O325" s="387" t="s">
        <v>63</v>
      </c>
      <c r="P325" s="401">
        <v>25100.06</v>
      </c>
      <c r="Q325" s="115"/>
      <c r="R325" s="72"/>
      <c r="S325" s="72"/>
      <c r="T325" s="47" t="s">
        <v>518</v>
      </c>
      <c r="U325" s="47"/>
      <c r="V325" s="417"/>
    </row>
    <row r="326" spans="1:23" s="11" customFormat="1" ht="25" customHeight="1" x14ac:dyDescent="0.25">
      <c r="A326" s="213"/>
      <c r="B326" s="213"/>
      <c r="C326" s="213"/>
      <c r="D326" s="277"/>
      <c r="E326" s="300"/>
      <c r="F326" s="300"/>
      <c r="G326" s="300"/>
      <c r="H326" s="300"/>
      <c r="I326" s="47" t="s">
        <v>30</v>
      </c>
      <c r="J326" s="243"/>
      <c r="K326" s="47" t="s">
        <v>32</v>
      </c>
      <c r="L326" s="67" t="s">
        <v>33</v>
      </c>
      <c r="M326" s="67" t="s">
        <v>239</v>
      </c>
      <c r="N326" s="213"/>
      <c r="O326" s="385"/>
      <c r="P326" s="402"/>
      <c r="Q326" s="116"/>
      <c r="R326" s="72"/>
      <c r="S326" s="72"/>
      <c r="T326" s="47"/>
      <c r="U326" s="47"/>
      <c r="V326" s="417"/>
    </row>
    <row r="327" spans="1:23" s="11" customFormat="1" ht="25" customHeight="1" x14ac:dyDescent="0.25">
      <c r="A327" s="214"/>
      <c r="B327" s="214"/>
      <c r="C327" s="214"/>
      <c r="D327" s="276"/>
      <c r="E327" s="299"/>
      <c r="F327" s="299"/>
      <c r="G327" s="299"/>
      <c r="H327" s="299"/>
      <c r="I327" s="47" t="s">
        <v>30</v>
      </c>
      <c r="J327" s="244"/>
      <c r="K327" s="47" t="s">
        <v>32</v>
      </c>
      <c r="L327" s="67" t="s">
        <v>33</v>
      </c>
      <c r="M327" s="67" t="s">
        <v>239</v>
      </c>
      <c r="N327" s="214"/>
      <c r="O327" s="386"/>
      <c r="P327" s="403"/>
      <c r="Q327" s="117"/>
      <c r="R327" s="72"/>
      <c r="S327" s="72"/>
      <c r="T327" s="47"/>
      <c r="U327" s="47"/>
      <c r="V327" s="417"/>
    </row>
    <row r="328" spans="1:23" s="22" customFormat="1" ht="25" customHeight="1" x14ac:dyDescent="0.25">
      <c r="A328" s="77">
        <v>93</v>
      </c>
      <c r="B328" s="76" t="s">
        <v>239</v>
      </c>
      <c r="C328" s="76" t="s">
        <v>519</v>
      </c>
      <c r="D328" s="150">
        <v>43313</v>
      </c>
      <c r="E328" s="151">
        <v>1799.7962319999999</v>
      </c>
      <c r="F328" s="151">
        <v>1341.7482947240001</v>
      </c>
      <c r="G328" s="151">
        <v>7.0709999999999997</v>
      </c>
      <c r="H328" s="151">
        <v>3148.6155267240001</v>
      </c>
      <c r="I328" s="145" t="s">
        <v>30</v>
      </c>
      <c r="J328" s="145" t="s">
        <v>520</v>
      </c>
      <c r="K328" s="76" t="s">
        <v>32</v>
      </c>
      <c r="L328" s="77" t="s">
        <v>33</v>
      </c>
      <c r="M328" s="77" t="s">
        <v>239</v>
      </c>
      <c r="N328" s="76" t="s">
        <v>521</v>
      </c>
      <c r="O328" s="78" t="s">
        <v>184</v>
      </c>
      <c r="P328" s="79">
        <v>1609.67</v>
      </c>
      <c r="Q328" s="147"/>
      <c r="R328" s="79"/>
      <c r="S328" s="79"/>
      <c r="T328" s="76"/>
      <c r="U328" s="76"/>
      <c r="V328" s="417"/>
      <c r="W328" s="153"/>
    </row>
    <row r="329" spans="1:23" ht="25" customHeight="1" x14ac:dyDescent="0.25">
      <c r="A329" s="212">
        <v>94</v>
      </c>
      <c r="B329" s="212" t="s">
        <v>239</v>
      </c>
      <c r="C329" s="212" t="s">
        <v>522</v>
      </c>
      <c r="D329" s="275">
        <v>43373</v>
      </c>
      <c r="E329" s="298">
        <v>2394</v>
      </c>
      <c r="F329" s="298">
        <v>4.7</v>
      </c>
      <c r="G329" s="298">
        <v>0</v>
      </c>
      <c r="H329" s="298">
        <v>2398.6999999999998</v>
      </c>
      <c r="I329" s="209" t="s">
        <v>30</v>
      </c>
      <c r="J329" s="212" t="s">
        <v>523</v>
      </c>
      <c r="K329" s="47" t="s">
        <v>32</v>
      </c>
      <c r="L329" s="67" t="s">
        <v>33</v>
      </c>
      <c r="M329" s="67" t="s">
        <v>239</v>
      </c>
      <c r="N329" s="47" t="s">
        <v>524</v>
      </c>
      <c r="O329" s="68" t="s">
        <v>184</v>
      </c>
      <c r="P329" s="69">
        <v>1674.25</v>
      </c>
      <c r="Q329" s="83"/>
      <c r="R329" s="72"/>
      <c r="S329" s="72"/>
      <c r="T329" s="47"/>
      <c r="U329" s="47"/>
      <c r="V329" s="230" t="s">
        <v>340</v>
      </c>
      <c r="W329" s="11"/>
    </row>
    <row r="330" spans="1:23" ht="25" customHeight="1" x14ac:dyDescent="0.25">
      <c r="A330" s="213"/>
      <c r="B330" s="213"/>
      <c r="C330" s="213"/>
      <c r="D330" s="277"/>
      <c r="E330" s="300"/>
      <c r="F330" s="300"/>
      <c r="G330" s="300"/>
      <c r="H330" s="300"/>
      <c r="I330" s="211"/>
      <c r="J330" s="213"/>
      <c r="K330" s="47" t="s">
        <v>32</v>
      </c>
      <c r="L330" s="67" t="s">
        <v>33</v>
      </c>
      <c r="M330" s="67" t="s">
        <v>239</v>
      </c>
      <c r="N330" s="47" t="s">
        <v>525</v>
      </c>
      <c r="O330" s="68" t="s">
        <v>184</v>
      </c>
      <c r="P330" s="69">
        <v>1674.25</v>
      </c>
      <c r="Q330" s="83"/>
      <c r="R330" s="72"/>
      <c r="S330" s="72"/>
      <c r="T330" s="47"/>
      <c r="U330" s="47"/>
      <c r="V330" s="230"/>
      <c r="W330" s="11"/>
    </row>
    <row r="331" spans="1:23" ht="25" customHeight="1" x14ac:dyDescent="0.25">
      <c r="A331" s="214"/>
      <c r="B331" s="214"/>
      <c r="C331" s="214"/>
      <c r="D331" s="276"/>
      <c r="E331" s="299"/>
      <c r="F331" s="299"/>
      <c r="G331" s="299"/>
      <c r="H331" s="299"/>
      <c r="I331" s="210"/>
      <c r="J331" s="214"/>
      <c r="K331" s="47" t="s">
        <v>32</v>
      </c>
      <c r="L331" s="67" t="s">
        <v>33</v>
      </c>
      <c r="M331" s="68" t="s">
        <v>239</v>
      </c>
      <c r="N331" s="47" t="s">
        <v>526</v>
      </c>
      <c r="O331" s="68" t="s">
        <v>184</v>
      </c>
      <c r="P331" s="69">
        <v>1688.81</v>
      </c>
      <c r="Q331" s="83"/>
      <c r="R331" s="72"/>
      <c r="S331" s="72"/>
      <c r="T331" s="47"/>
      <c r="U331" s="47"/>
      <c r="V331" s="230"/>
      <c r="W331" s="11"/>
    </row>
    <row r="332" spans="1:23" s="23" customFormat="1" ht="31" customHeight="1" x14ac:dyDescent="0.25">
      <c r="A332" s="209">
        <v>95</v>
      </c>
      <c r="B332" s="212" t="s">
        <v>527</v>
      </c>
      <c r="C332" s="209" t="s">
        <v>528</v>
      </c>
      <c r="D332" s="275">
        <v>43220</v>
      </c>
      <c r="E332" s="209">
        <v>554.888148</v>
      </c>
      <c r="F332" s="298">
        <v>7.2135980000000002</v>
      </c>
      <c r="G332" s="298">
        <v>0</v>
      </c>
      <c r="H332" s="209">
        <v>562.10174600000005</v>
      </c>
      <c r="I332" s="209" t="s">
        <v>30</v>
      </c>
      <c r="J332" s="209" t="s">
        <v>529</v>
      </c>
      <c r="K332" s="47" t="s">
        <v>32</v>
      </c>
      <c r="L332" s="67" t="s">
        <v>33</v>
      </c>
      <c r="M332" s="68" t="s">
        <v>1314</v>
      </c>
      <c r="N332" s="47" t="s">
        <v>530</v>
      </c>
      <c r="O332" s="68" t="s">
        <v>70</v>
      </c>
      <c r="P332" s="69">
        <v>73.349999999999994</v>
      </c>
      <c r="Q332" s="83"/>
      <c r="R332" s="72"/>
      <c r="S332" s="72"/>
      <c r="T332" s="47"/>
      <c r="U332" s="47"/>
      <c r="V332" s="230" t="s">
        <v>372</v>
      </c>
      <c r="W332" s="94"/>
    </row>
    <row r="333" spans="1:23" s="23" customFormat="1" ht="25" customHeight="1" x14ac:dyDescent="0.25">
      <c r="A333" s="211"/>
      <c r="B333" s="213"/>
      <c r="C333" s="211"/>
      <c r="D333" s="277"/>
      <c r="E333" s="211"/>
      <c r="F333" s="300"/>
      <c r="G333" s="300"/>
      <c r="H333" s="211"/>
      <c r="I333" s="211"/>
      <c r="J333" s="211"/>
      <c r="K333" s="47" t="s">
        <v>32</v>
      </c>
      <c r="L333" s="67" t="s">
        <v>33</v>
      </c>
      <c r="M333" s="68" t="s">
        <v>1315</v>
      </c>
      <c r="N333" s="47" t="s">
        <v>531</v>
      </c>
      <c r="O333" s="68" t="s">
        <v>70</v>
      </c>
      <c r="P333" s="69">
        <v>7512.4</v>
      </c>
      <c r="Q333" s="83"/>
      <c r="R333" s="72"/>
      <c r="S333" s="72"/>
      <c r="T333" s="47"/>
      <c r="U333" s="47"/>
      <c r="V333" s="230"/>
      <c r="W333" s="94"/>
    </row>
    <row r="334" spans="1:23" s="23" customFormat="1" ht="25" customHeight="1" x14ac:dyDescent="0.25">
      <c r="A334" s="210"/>
      <c r="B334" s="214"/>
      <c r="C334" s="210"/>
      <c r="D334" s="276"/>
      <c r="E334" s="210"/>
      <c r="F334" s="299"/>
      <c r="G334" s="299"/>
      <c r="H334" s="210"/>
      <c r="I334" s="210"/>
      <c r="J334" s="210"/>
      <c r="K334" s="47" t="s">
        <v>32</v>
      </c>
      <c r="L334" s="67" t="s">
        <v>33</v>
      </c>
      <c r="M334" s="68" t="s">
        <v>1315</v>
      </c>
      <c r="N334" s="47" t="s">
        <v>532</v>
      </c>
      <c r="O334" s="68" t="s">
        <v>70</v>
      </c>
      <c r="P334" s="69">
        <v>2753.6</v>
      </c>
      <c r="Q334" s="83"/>
      <c r="R334" s="72"/>
      <c r="S334" s="72"/>
      <c r="T334" s="47"/>
      <c r="U334" s="47"/>
      <c r="V334" s="230"/>
      <c r="W334" s="94"/>
    </row>
    <row r="335" spans="1:23" s="6" customFormat="1" ht="25" customHeight="1" x14ac:dyDescent="0.25">
      <c r="A335" s="227">
        <v>96</v>
      </c>
      <c r="B335" s="212" t="s">
        <v>533</v>
      </c>
      <c r="C335" s="209" t="s">
        <v>534</v>
      </c>
      <c r="D335" s="275">
        <v>43190</v>
      </c>
      <c r="E335" s="298">
        <v>1677.88</v>
      </c>
      <c r="F335" s="298">
        <v>215.61137500000001</v>
      </c>
      <c r="G335" s="298">
        <v>45.9</v>
      </c>
      <c r="H335" s="298">
        <v>1939.3913749999999</v>
      </c>
      <c r="I335" s="209" t="s">
        <v>30</v>
      </c>
      <c r="J335" s="209" t="s">
        <v>535</v>
      </c>
      <c r="K335" s="47" t="s">
        <v>32</v>
      </c>
      <c r="L335" s="67" t="s">
        <v>33</v>
      </c>
      <c r="M335" s="67" t="s">
        <v>239</v>
      </c>
      <c r="N335" s="47" t="s">
        <v>536</v>
      </c>
      <c r="O335" s="68" t="s">
        <v>507</v>
      </c>
      <c r="P335" s="69">
        <v>478.7</v>
      </c>
      <c r="Q335" s="83"/>
      <c r="R335" s="72"/>
      <c r="S335" s="72"/>
      <c r="T335" s="47"/>
      <c r="U335" s="47"/>
      <c r="V335" s="230"/>
      <c r="W335" s="87"/>
    </row>
    <row r="336" spans="1:23" s="6" customFormat="1" ht="25" customHeight="1" x14ac:dyDescent="0.25">
      <c r="A336" s="229"/>
      <c r="B336" s="214"/>
      <c r="C336" s="210"/>
      <c r="D336" s="276"/>
      <c r="E336" s="299"/>
      <c r="F336" s="299"/>
      <c r="G336" s="299"/>
      <c r="H336" s="299"/>
      <c r="I336" s="210"/>
      <c r="J336" s="210"/>
      <c r="K336" s="47" t="s">
        <v>32</v>
      </c>
      <c r="L336" s="67" t="s">
        <v>33</v>
      </c>
      <c r="M336" s="67" t="s">
        <v>537</v>
      </c>
      <c r="N336" s="47" t="s">
        <v>538</v>
      </c>
      <c r="O336" s="68" t="s">
        <v>70</v>
      </c>
      <c r="P336" s="69">
        <v>9118.27</v>
      </c>
      <c r="Q336" s="83"/>
      <c r="R336" s="72"/>
      <c r="S336" s="72"/>
      <c r="T336" s="47"/>
      <c r="U336" s="47"/>
      <c r="V336" s="230"/>
      <c r="W336" s="87"/>
    </row>
    <row r="337" spans="1:23" s="6" customFormat="1" ht="25" customHeight="1" x14ac:dyDescent="0.25">
      <c r="A337" s="227">
        <v>97</v>
      </c>
      <c r="B337" s="212" t="s">
        <v>533</v>
      </c>
      <c r="C337" s="209" t="s">
        <v>539</v>
      </c>
      <c r="D337" s="275">
        <v>43190</v>
      </c>
      <c r="E337" s="298">
        <v>1342.22</v>
      </c>
      <c r="F337" s="298">
        <v>169.5</v>
      </c>
      <c r="G337" s="298">
        <v>39.020000000000003</v>
      </c>
      <c r="H337" s="298">
        <v>1550.74</v>
      </c>
      <c r="I337" s="209" t="s">
        <v>30</v>
      </c>
      <c r="J337" s="209" t="s">
        <v>535</v>
      </c>
      <c r="K337" s="47" t="s">
        <v>32</v>
      </c>
      <c r="L337" s="67" t="s">
        <v>33</v>
      </c>
      <c r="M337" s="67" t="s">
        <v>239</v>
      </c>
      <c r="N337" s="47" t="s">
        <v>536</v>
      </c>
      <c r="O337" s="68" t="s">
        <v>507</v>
      </c>
      <c r="P337" s="69">
        <v>478.7</v>
      </c>
      <c r="Q337" s="83"/>
      <c r="R337" s="72"/>
      <c r="S337" s="72"/>
      <c r="T337" s="47"/>
      <c r="U337" s="47"/>
      <c r="V337" s="230"/>
      <c r="W337" s="87"/>
    </row>
    <row r="338" spans="1:23" s="6" customFormat="1" ht="25" customHeight="1" x14ac:dyDescent="0.25">
      <c r="A338" s="229"/>
      <c r="B338" s="214"/>
      <c r="C338" s="210"/>
      <c r="D338" s="276"/>
      <c r="E338" s="299"/>
      <c r="F338" s="299"/>
      <c r="G338" s="299"/>
      <c r="H338" s="299"/>
      <c r="I338" s="210"/>
      <c r="J338" s="210"/>
      <c r="K338" s="47" t="s">
        <v>32</v>
      </c>
      <c r="L338" s="67" t="s">
        <v>33</v>
      </c>
      <c r="M338" s="67" t="s">
        <v>537</v>
      </c>
      <c r="N338" s="47" t="s">
        <v>538</v>
      </c>
      <c r="O338" s="68" t="s">
        <v>70</v>
      </c>
      <c r="P338" s="69">
        <v>9118.27</v>
      </c>
      <c r="Q338" s="83"/>
      <c r="R338" s="72"/>
      <c r="S338" s="72"/>
      <c r="T338" s="47"/>
      <c r="U338" s="47"/>
      <c r="V338" s="230"/>
      <c r="W338" s="87"/>
    </row>
    <row r="339" spans="1:23" s="12" customFormat="1" ht="25" customHeight="1" x14ac:dyDescent="0.25">
      <c r="A339" s="212">
        <v>98</v>
      </c>
      <c r="B339" s="212" t="s">
        <v>540</v>
      </c>
      <c r="C339" s="212" t="s">
        <v>541</v>
      </c>
      <c r="D339" s="275">
        <v>43187</v>
      </c>
      <c r="E339" s="298">
        <v>900</v>
      </c>
      <c r="F339" s="298">
        <v>246.99</v>
      </c>
      <c r="G339" s="298">
        <v>11.84</v>
      </c>
      <c r="H339" s="302">
        <v>1158.83</v>
      </c>
      <c r="I339" s="270" t="s">
        <v>30</v>
      </c>
      <c r="J339" s="212" t="s">
        <v>542</v>
      </c>
      <c r="K339" s="47" t="s">
        <v>32</v>
      </c>
      <c r="L339" s="67" t="s">
        <v>33</v>
      </c>
      <c r="M339" s="67" t="s">
        <v>239</v>
      </c>
      <c r="N339" s="47" t="s">
        <v>543</v>
      </c>
      <c r="O339" s="68" t="s">
        <v>507</v>
      </c>
      <c r="P339" s="69">
        <v>308.13</v>
      </c>
      <c r="Q339" s="83"/>
      <c r="R339" s="72"/>
      <c r="S339" s="72"/>
      <c r="T339" s="47"/>
      <c r="U339" s="47"/>
      <c r="V339" s="230" t="s">
        <v>340</v>
      </c>
    </row>
    <row r="340" spans="1:23" s="12" customFormat="1" ht="25" customHeight="1" x14ac:dyDescent="0.25">
      <c r="A340" s="213"/>
      <c r="B340" s="213"/>
      <c r="C340" s="213"/>
      <c r="D340" s="277"/>
      <c r="E340" s="300"/>
      <c r="F340" s="300"/>
      <c r="G340" s="300"/>
      <c r="H340" s="303"/>
      <c r="I340" s="354"/>
      <c r="J340" s="213"/>
      <c r="K340" s="47" t="s">
        <v>32</v>
      </c>
      <c r="L340" s="67" t="s">
        <v>33</v>
      </c>
      <c r="M340" s="67" t="s">
        <v>239</v>
      </c>
      <c r="N340" s="47" t="s">
        <v>544</v>
      </c>
      <c r="O340" s="68" t="s">
        <v>507</v>
      </c>
      <c r="P340" s="69">
        <v>243.91</v>
      </c>
      <c r="Q340" s="83"/>
      <c r="R340" s="72"/>
      <c r="S340" s="72"/>
      <c r="T340" s="47"/>
      <c r="U340" s="47"/>
      <c r="V340" s="230"/>
    </row>
    <row r="341" spans="1:23" s="12" customFormat="1" ht="25" customHeight="1" x14ac:dyDescent="0.25">
      <c r="A341" s="213"/>
      <c r="B341" s="213"/>
      <c r="C341" s="213"/>
      <c r="D341" s="277"/>
      <c r="E341" s="300"/>
      <c r="F341" s="300"/>
      <c r="G341" s="300"/>
      <c r="H341" s="303"/>
      <c r="I341" s="354"/>
      <c r="J341" s="214"/>
      <c r="K341" s="47" t="s">
        <v>32</v>
      </c>
      <c r="L341" s="67" t="s">
        <v>33</v>
      </c>
      <c r="M341" s="67" t="s">
        <v>239</v>
      </c>
      <c r="N341" s="47" t="s">
        <v>545</v>
      </c>
      <c r="O341" s="68" t="s">
        <v>507</v>
      </c>
      <c r="P341" s="69">
        <v>232.76</v>
      </c>
      <c r="Q341" s="83"/>
      <c r="R341" s="72"/>
      <c r="S341" s="72"/>
      <c r="T341" s="47"/>
      <c r="U341" s="47"/>
      <c r="V341" s="230"/>
    </row>
    <row r="342" spans="1:23" s="12" customFormat="1" ht="25" customHeight="1" x14ac:dyDescent="0.25">
      <c r="A342" s="214"/>
      <c r="B342" s="214"/>
      <c r="C342" s="214"/>
      <c r="D342" s="276"/>
      <c r="E342" s="299"/>
      <c r="F342" s="299"/>
      <c r="G342" s="299"/>
      <c r="H342" s="304"/>
      <c r="I342" s="271"/>
      <c r="J342" s="152" t="s">
        <v>546</v>
      </c>
      <c r="K342" s="47" t="s">
        <v>32</v>
      </c>
      <c r="L342" s="67" t="s">
        <v>33</v>
      </c>
      <c r="M342" s="67" t="s">
        <v>269</v>
      </c>
      <c r="N342" s="47" t="s">
        <v>547</v>
      </c>
      <c r="O342" s="68" t="s">
        <v>45</v>
      </c>
      <c r="P342" s="69">
        <v>384.58</v>
      </c>
      <c r="Q342" s="83"/>
      <c r="R342" s="72"/>
      <c r="S342" s="72"/>
      <c r="T342" s="47"/>
      <c r="U342" s="47"/>
      <c r="V342" s="230"/>
    </row>
    <row r="343" spans="1:23" s="12" customFormat="1" ht="25" customHeight="1" x14ac:dyDescent="0.25">
      <c r="A343" s="212">
        <v>99</v>
      </c>
      <c r="B343" s="212" t="s">
        <v>548</v>
      </c>
      <c r="C343" s="212" t="s">
        <v>549</v>
      </c>
      <c r="D343" s="275">
        <v>43187</v>
      </c>
      <c r="E343" s="298">
        <v>2450</v>
      </c>
      <c r="F343" s="298">
        <v>234.34</v>
      </c>
      <c r="G343" s="298">
        <v>0</v>
      </c>
      <c r="H343" s="302">
        <v>2684.34</v>
      </c>
      <c r="I343" s="270" t="s">
        <v>30</v>
      </c>
      <c r="J343" s="270" t="s">
        <v>550</v>
      </c>
      <c r="K343" s="47" t="s">
        <v>32</v>
      </c>
      <c r="L343" s="67" t="s">
        <v>33</v>
      </c>
      <c r="M343" s="67" t="s">
        <v>548</v>
      </c>
      <c r="N343" s="47" t="s">
        <v>551</v>
      </c>
      <c r="O343" s="68" t="s">
        <v>41</v>
      </c>
      <c r="P343" s="69">
        <v>145.88999999999999</v>
      </c>
      <c r="Q343" s="83"/>
      <c r="R343" s="72"/>
      <c r="S343" s="72"/>
      <c r="T343" s="47"/>
      <c r="U343" s="47"/>
      <c r="V343" s="230"/>
    </row>
    <row r="344" spans="1:23" s="12" customFormat="1" ht="25" customHeight="1" x14ac:dyDescent="0.25">
      <c r="A344" s="213"/>
      <c r="B344" s="213"/>
      <c r="C344" s="213"/>
      <c r="D344" s="277"/>
      <c r="E344" s="300"/>
      <c r="F344" s="300"/>
      <c r="G344" s="300"/>
      <c r="H344" s="303"/>
      <c r="I344" s="354"/>
      <c r="J344" s="354"/>
      <c r="K344" s="47" t="s">
        <v>32</v>
      </c>
      <c r="L344" s="67" t="s">
        <v>33</v>
      </c>
      <c r="M344" s="67" t="s">
        <v>548</v>
      </c>
      <c r="N344" s="47" t="s">
        <v>552</v>
      </c>
      <c r="O344" s="68" t="s">
        <v>41</v>
      </c>
      <c r="P344" s="69">
        <v>224.38</v>
      </c>
      <c r="Q344" s="83"/>
      <c r="R344" s="72"/>
      <c r="S344" s="72"/>
      <c r="T344" s="47"/>
      <c r="U344" s="47"/>
      <c r="V344" s="230"/>
    </row>
    <row r="345" spans="1:23" s="12" customFormat="1" ht="25" customHeight="1" x14ac:dyDescent="0.25">
      <c r="A345" s="213"/>
      <c r="B345" s="213"/>
      <c r="C345" s="213"/>
      <c r="D345" s="277"/>
      <c r="E345" s="300"/>
      <c r="F345" s="300"/>
      <c r="G345" s="300"/>
      <c r="H345" s="303"/>
      <c r="I345" s="354"/>
      <c r="J345" s="354"/>
      <c r="K345" s="47" t="s">
        <v>32</v>
      </c>
      <c r="L345" s="67" t="s">
        <v>33</v>
      </c>
      <c r="M345" s="67" t="s">
        <v>548</v>
      </c>
      <c r="N345" s="47" t="s">
        <v>553</v>
      </c>
      <c r="O345" s="68" t="s">
        <v>35</v>
      </c>
      <c r="P345" s="69">
        <v>59.27</v>
      </c>
      <c r="Q345" s="83"/>
      <c r="R345" s="72"/>
      <c r="S345" s="72"/>
      <c r="T345" s="47"/>
      <c r="U345" s="47"/>
      <c r="V345" s="230"/>
    </row>
    <row r="346" spans="1:23" s="12" customFormat="1" ht="25" customHeight="1" x14ac:dyDescent="0.25">
      <c r="A346" s="213"/>
      <c r="B346" s="213"/>
      <c r="C346" s="213"/>
      <c r="D346" s="277"/>
      <c r="E346" s="300"/>
      <c r="F346" s="300"/>
      <c r="G346" s="300"/>
      <c r="H346" s="303"/>
      <c r="I346" s="354"/>
      <c r="J346" s="354"/>
      <c r="K346" s="47" t="s">
        <v>32</v>
      </c>
      <c r="L346" s="67" t="s">
        <v>33</v>
      </c>
      <c r="M346" s="67" t="s">
        <v>548</v>
      </c>
      <c r="N346" s="47" t="s">
        <v>554</v>
      </c>
      <c r="O346" s="68" t="s">
        <v>35</v>
      </c>
      <c r="P346" s="69">
        <v>47.42</v>
      </c>
      <c r="Q346" s="83"/>
      <c r="R346" s="72"/>
      <c r="S346" s="72"/>
      <c r="T346" s="47"/>
      <c r="U346" s="47"/>
      <c r="V346" s="230"/>
    </row>
    <row r="347" spans="1:23" s="12" customFormat="1" ht="25" customHeight="1" x14ac:dyDescent="0.25">
      <c r="A347" s="213"/>
      <c r="B347" s="213"/>
      <c r="C347" s="213"/>
      <c r="D347" s="277"/>
      <c r="E347" s="300"/>
      <c r="F347" s="300"/>
      <c r="G347" s="300"/>
      <c r="H347" s="303"/>
      <c r="I347" s="354"/>
      <c r="J347" s="354"/>
      <c r="K347" s="47" t="s">
        <v>32</v>
      </c>
      <c r="L347" s="67" t="s">
        <v>33</v>
      </c>
      <c r="M347" s="67" t="s">
        <v>548</v>
      </c>
      <c r="N347" s="47" t="s">
        <v>555</v>
      </c>
      <c r="O347" s="68" t="s">
        <v>35</v>
      </c>
      <c r="P347" s="69">
        <v>47.42</v>
      </c>
      <c r="Q347" s="83"/>
      <c r="R347" s="72"/>
      <c r="S347" s="72"/>
      <c r="T347" s="47"/>
      <c r="U347" s="47"/>
      <c r="V347" s="230"/>
    </row>
    <row r="348" spans="1:23" s="12" customFormat="1" ht="25" customHeight="1" x14ac:dyDescent="0.25">
      <c r="A348" s="213"/>
      <c r="B348" s="213"/>
      <c r="C348" s="213"/>
      <c r="D348" s="277"/>
      <c r="E348" s="300"/>
      <c r="F348" s="300"/>
      <c r="G348" s="300"/>
      <c r="H348" s="303"/>
      <c r="I348" s="354"/>
      <c r="J348" s="354"/>
      <c r="K348" s="47" t="s">
        <v>32</v>
      </c>
      <c r="L348" s="67" t="s">
        <v>33</v>
      </c>
      <c r="M348" s="67" t="s">
        <v>548</v>
      </c>
      <c r="N348" s="47" t="s">
        <v>556</v>
      </c>
      <c r="O348" s="68" t="s">
        <v>35</v>
      </c>
      <c r="P348" s="69">
        <v>54.44</v>
      </c>
      <c r="Q348" s="83"/>
      <c r="R348" s="72"/>
      <c r="S348" s="72"/>
      <c r="T348" s="47"/>
      <c r="U348" s="47"/>
      <c r="V348" s="230"/>
    </row>
    <row r="349" spans="1:23" s="12" customFormat="1" ht="25" customHeight="1" x14ac:dyDescent="0.25">
      <c r="A349" s="213"/>
      <c r="B349" s="213"/>
      <c r="C349" s="213"/>
      <c r="D349" s="277"/>
      <c r="E349" s="300"/>
      <c r="F349" s="300"/>
      <c r="G349" s="300"/>
      <c r="H349" s="303"/>
      <c r="I349" s="354"/>
      <c r="J349" s="354"/>
      <c r="K349" s="47" t="s">
        <v>32</v>
      </c>
      <c r="L349" s="67" t="s">
        <v>33</v>
      </c>
      <c r="M349" s="67" t="s">
        <v>548</v>
      </c>
      <c r="N349" s="47" t="s">
        <v>557</v>
      </c>
      <c r="O349" s="68" t="s">
        <v>35</v>
      </c>
      <c r="P349" s="69">
        <v>54.44</v>
      </c>
      <c r="Q349" s="83"/>
      <c r="R349" s="72"/>
      <c r="S349" s="72"/>
      <c r="T349" s="47"/>
      <c r="U349" s="47"/>
      <c r="V349" s="230"/>
    </row>
    <row r="350" spans="1:23" s="12" customFormat="1" ht="25" customHeight="1" x14ac:dyDescent="0.25">
      <c r="A350" s="213"/>
      <c r="B350" s="213"/>
      <c r="C350" s="213"/>
      <c r="D350" s="277"/>
      <c r="E350" s="300"/>
      <c r="F350" s="300"/>
      <c r="G350" s="300"/>
      <c r="H350" s="303"/>
      <c r="I350" s="354"/>
      <c r="J350" s="354"/>
      <c r="K350" s="47" t="s">
        <v>32</v>
      </c>
      <c r="L350" s="67" t="s">
        <v>33</v>
      </c>
      <c r="M350" s="67" t="s">
        <v>548</v>
      </c>
      <c r="N350" s="47" t="s">
        <v>558</v>
      </c>
      <c r="O350" s="68" t="s">
        <v>35</v>
      </c>
      <c r="P350" s="69">
        <v>38.35</v>
      </c>
      <c r="Q350" s="83"/>
      <c r="R350" s="72"/>
      <c r="S350" s="72"/>
      <c r="T350" s="47"/>
      <c r="U350" s="47"/>
      <c r="V350" s="230"/>
    </row>
    <row r="351" spans="1:23" s="12" customFormat="1" ht="25" customHeight="1" x14ac:dyDescent="0.25">
      <c r="A351" s="213"/>
      <c r="B351" s="213"/>
      <c r="C351" s="213"/>
      <c r="D351" s="277"/>
      <c r="E351" s="300"/>
      <c r="F351" s="300"/>
      <c r="G351" s="300"/>
      <c r="H351" s="303"/>
      <c r="I351" s="354"/>
      <c r="J351" s="354"/>
      <c r="K351" s="47" t="s">
        <v>32</v>
      </c>
      <c r="L351" s="67" t="s">
        <v>33</v>
      </c>
      <c r="M351" s="67" t="s">
        <v>548</v>
      </c>
      <c r="N351" s="47" t="s">
        <v>559</v>
      </c>
      <c r="O351" s="68" t="s">
        <v>35</v>
      </c>
      <c r="P351" s="69">
        <v>41.65</v>
      </c>
      <c r="Q351" s="83"/>
      <c r="R351" s="72"/>
      <c r="S351" s="72"/>
      <c r="T351" s="47"/>
      <c r="U351" s="47"/>
      <c r="V351" s="230"/>
    </row>
    <row r="352" spans="1:23" s="12" customFormat="1" ht="25" customHeight="1" x14ac:dyDescent="0.25">
      <c r="A352" s="213"/>
      <c r="B352" s="213"/>
      <c r="C352" s="213"/>
      <c r="D352" s="277"/>
      <c r="E352" s="300"/>
      <c r="F352" s="300"/>
      <c r="G352" s="300"/>
      <c r="H352" s="303"/>
      <c r="I352" s="354"/>
      <c r="J352" s="354"/>
      <c r="K352" s="47" t="s">
        <v>32</v>
      </c>
      <c r="L352" s="67" t="s">
        <v>33</v>
      </c>
      <c r="M352" s="67" t="s">
        <v>548</v>
      </c>
      <c r="N352" s="47" t="s">
        <v>560</v>
      </c>
      <c r="O352" s="68" t="s">
        <v>35</v>
      </c>
      <c r="P352" s="69">
        <v>57.62</v>
      </c>
      <c r="Q352" s="83"/>
      <c r="R352" s="72"/>
      <c r="S352" s="72"/>
      <c r="T352" s="47"/>
      <c r="U352" s="47"/>
      <c r="V352" s="230"/>
    </row>
    <row r="353" spans="1:22" s="12" customFormat="1" ht="25" customHeight="1" x14ac:dyDescent="0.25">
      <c r="A353" s="213"/>
      <c r="B353" s="213"/>
      <c r="C353" s="213"/>
      <c r="D353" s="277"/>
      <c r="E353" s="300"/>
      <c r="F353" s="300"/>
      <c r="G353" s="300"/>
      <c r="H353" s="303"/>
      <c r="I353" s="354"/>
      <c r="J353" s="354"/>
      <c r="K353" s="47" t="s">
        <v>32</v>
      </c>
      <c r="L353" s="67" t="s">
        <v>33</v>
      </c>
      <c r="M353" s="67" t="s">
        <v>548</v>
      </c>
      <c r="N353" s="47" t="s">
        <v>561</v>
      </c>
      <c r="O353" s="68" t="s">
        <v>35</v>
      </c>
      <c r="P353" s="69">
        <v>143.85</v>
      </c>
      <c r="Q353" s="83"/>
      <c r="R353" s="72"/>
      <c r="S353" s="72"/>
      <c r="T353" s="47"/>
      <c r="U353" s="47"/>
      <c r="V353" s="230"/>
    </row>
    <row r="354" spans="1:22" s="12" customFormat="1" ht="25" customHeight="1" x14ac:dyDescent="0.25">
      <c r="A354" s="213"/>
      <c r="B354" s="213"/>
      <c r="C354" s="213"/>
      <c r="D354" s="277"/>
      <c r="E354" s="300"/>
      <c r="F354" s="300"/>
      <c r="G354" s="300"/>
      <c r="H354" s="303"/>
      <c r="I354" s="354"/>
      <c r="J354" s="354"/>
      <c r="K354" s="47" t="s">
        <v>32</v>
      </c>
      <c r="L354" s="67" t="s">
        <v>33</v>
      </c>
      <c r="M354" s="67" t="s">
        <v>548</v>
      </c>
      <c r="N354" s="47" t="s">
        <v>562</v>
      </c>
      <c r="O354" s="68" t="s">
        <v>35</v>
      </c>
      <c r="P354" s="69">
        <v>1185.48</v>
      </c>
      <c r="Q354" s="83"/>
      <c r="R354" s="72"/>
      <c r="S354" s="72"/>
      <c r="T354" s="47"/>
      <c r="U354" s="47"/>
      <c r="V354" s="230"/>
    </row>
    <row r="355" spans="1:22" s="12" customFormat="1" ht="25" customHeight="1" x14ac:dyDescent="0.25">
      <c r="A355" s="213"/>
      <c r="B355" s="213"/>
      <c r="C355" s="213"/>
      <c r="D355" s="277"/>
      <c r="E355" s="300"/>
      <c r="F355" s="300"/>
      <c r="G355" s="300"/>
      <c r="H355" s="303"/>
      <c r="I355" s="354"/>
      <c r="J355" s="354"/>
      <c r="K355" s="47" t="s">
        <v>32</v>
      </c>
      <c r="L355" s="67" t="s">
        <v>33</v>
      </c>
      <c r="M355" s="67" t="s">
        <v>548</v>
      </c>
      <c r="N355" s="47" t="s">
        <v>563</v>
      </c>
      <c r="O355" s="68" t="s">
        <v>35</v>
      </c>
      <c r="P355" s="69">
        <v>1185.48</v>
      </c>
      <c r="Q355" s="83"/>
      <c r="R355" s="72"/>
      <c r="S355" s="72"/>
      <c r="T355" s="47"/>
      <c r="U355" s="47"/>
      <c r="V355" s="230"/>
    </row>
    <row r="356" spans="1:22" s="12" customFormat="1" ht="25" customHeight="1" x14ac:dyDescent="0.25">
      <c r="A356" s="213"/>
      <c r="B356" s="213"/>
      <c r="C356" s="213"/>
      <c r="D356" s="277"/>
      <c r="E356" s="300"/>
      <c r="F356" s="300"/>
      <c r="G356" s="300"/>
      <c r="H356" s="303"/>
      <c r="I356" s="354"/>
      <c r="J356" s="354"/>
      <c r="K356" s="47" t="s">
        <v>32</v>
      </c>
      <c r="L356" s="67" t="s">
        <v>33</v>
      </c>
      <c r="M356" s="67" t="s">
        <v>548</v>
      </c>
      <c r="N356" s="47" t="s">
        <v>564</v>
      </c>
      <c r="O356" s="68" t="s">
        <v>35</v>
      </c>
      <c r="P356" s="69">
        <v>1185.48</v>
      </c>
      <c r="Q356" s="83"/>
      <c r="R356" s="72"/>
      <c r="S356" s="72"/>
      <c r="T356" s="47"/>
      <c r="U356" s="47"/>
      <c r="V356" s="230"/>
    </row>
    <row r="357" spans="1:22" s="12" customFormat="1" ht="25" customHeight="1" x14ac:dyDescent="0.25">
      <c r="A357" s="213"/>
      <c r="B357" s="213"/>
      <c r="C357" s="213"/>
      <c r="D357" s="277"/>
      <c r="E357" s="300"/>
      <c r="F357" s="300"/>
      <c r="G357" s="300"/>
      <c r="H357" s="303"/>
      <c r="I357" s="354"/>
      <c r="J357" s="354"/>
      <c r="K357" s="47" t="s">
        <v>32</v>
      </c>
      <c r="L357" s="67" t="s">
        <v>33</v>
      </c>
      <c r="M357" s="67" t="s">
        <v>548</v>
      </c>
      <c r="N357" s="47" t="s">
        <v>565</v>
      </c>
      <c r="O357" s="68" t="s">
        <v>35</v>
      </c>
      <c r="P357" s="69">
        <v>1127.95</v>
      </c>
      <c r="Q357" s="83"/>
      <c r="R357" s="72"/>
      <c r="S357" s="72"/>
      <c r="T357" s="47"/>
      <c r="U357" s="47"/>
      <c r="V357" s="230"/>
    </row>
    <row r="358" spans="1:22" s="12" customFormat="1" ht="25" customHeight="1" x14ac:dyDescent="0.25">
      <c r="A358" s="213"/>
      <c r="B358" s="213"/>
      <c r="C358" s="213"/>
      <c r="D358" s="277"/>
      <c r="E358" s="300"/>
      <c r="F358" s="300"/>
      <c r="G358" s="300"/>
      <c r="H358" s="303"/>
      <c r="I358" s="354"/>
      <c r="J358" s="354"/>
      <c r="K358" s="47" t="s">
        <v>32</v>
      </c>
      <c r="L358" s="67" t="s">
        <v>33</v>
      </c>
      <c r="M358" s="67" t="s">
        <v>548</v>
      </c>
      <c r="N358" s="47" t="s">
        <v>566</v>
      </c>
      <c r="O358" s="68" t="s">
        <v>35</v>
      </c>
      <c r="P358" s="69">
        <v>191.61</v>
      </c>
      <c r="Q358" s="83"/>
      <c r="R358" s="72"/>
      <c r="S358" s="72"/>
      <c r="T358" s="47"/>
      <c r="U358" s="47"/>
      <c r="V358" s="230"/>
    </row>
    <row r="359" spans="1:22" s="12" customFormat="1" ht="25" customHeight="1" x14ac:dyDescent="0.25">
      <c r="A359" s="213"/>
      <c r="B359" s="213"/>
      <c r="C359" s="213"/>
      <c r="D359" s="277"/>
      <c r="E359" s="300"/>
      <c r="F359" s="300"/>
      <c r="G359" s="300"/>
      <c r="H359" s="303"/>
      <c r="I359" s="354"/>
      <c r="J359" s="354"/>
      <c r="K359" s="47" t="s">
        <v>32</v>
      </c>
      <c r="L359" s="67" t="s">
        <v>33</v>
      </c>
      <c r="M359" s="67" t="s">
        <v>548</v>
      </c>
      <c r="N359" s="47" t="s">
        <v>567</v>
      </c>
      <c r="O359" s="68" t="s">
        <v>106</v>
      </c>
      <c r="P359" s="69">
        <v>605.15</v>
      </c>
      <c r="Q359" s="83"/>
      <c r="R359" s="72"/>
      <c r="S359" s="72"/>
      <c r="T359" s="47"/>
      <c r="U359" s="47"/>
      <c r="V359" s="230"/>
    </row>
    <row r="360" spans="1:22" s="12" customFormat="1" ht="25" customHeight="1" x14ac:dyDescent="0.25">
      <c r="A360" s="213"/>
      <c r="B360" s="213"/>
      <c r="C360" s="213"/>
      <c r="D360" s="277"/>
      <c r="E360" s="300"/>
      <c r="F360" s="300"/>
      <c r="G360" s="300"/>
      <c r="H360" s="303"/>
      <c r="I360" s="354"/>
      <c r="J360" s="354"/>
      <c r="K360" s="47" t="s">
        <v>32</v>
      </c>
      <c r="L360" s="67" t="s">
        <v>33</v>
      </c>
      <c r="M360" s="67" t="s">
        <v>548</v>
      </c>
      <c r="N360" s="47" t="s">
        <v>567</v>
      </c>
      <c r="O360" s="68" t="s">
        <v>106</v>
      </c>
      <c r="P360" s="69">
        <v>35.08</v>
      </c>
      <c r="Q360" s="83"/>
      <c r="R360" s="72"/>
      <c r="S360" s="72"/>
      <c r="T360" s="47"/>
      <c r="U360" s="47"/>
      <c r="V360" s="230"/>
    </row>
    <row r="361" spans="1:22" s="12" customFormat="1" ht="25" customHeight="1" x14ac:dyDescent="0.25">
      <c r="A361" s="214"/>
      <c r="B361" s="214"/>
      <c r="C361" s="214"/>
      <c r="D361" s="276"/>
      <c r="E361" s="299"/>
      <c r="F361" s="299"/>
      <c r="G361" s="299"/>
      <c r="H361" s="304"/>
      <c r="I361" s="271"/>
      <c r="J361" s="271"/>
      <c r="K361" s="47" t="s">
        <v>32</v>
      </c>
      <c r="L361" s="67" t="s">
        <v>33</v>
      </c>
      <c r="M361" s="67" t="s">
        <v>548</v>
      </c>
      <c r="N361" s="47" t="s">
        <v>567</v>
      </c>
      <c r="O361" s="68" t="s">
        <v>106</v>
      </c>
      <c r="P361" s="69">
        <v>3268.57</v>
      </c>
      <c r="Q361" s="83"/>
      <c r="R361" s="72"/>
      <c r="S361" s="72"/>
      <c r="T361" s="47"/>
      <c r="U361" s="47"/>
      <c r="V361" s="230"/>
    </row>
    <row r="362" spans="1:22" s="12" customFormat="1" ht="25" customHeight="1" x14ac:dyDescent="0.25">
      <c r="A362" s="212">
        <v>100</v>
      </c>
      <c r="B362" s="212" t="s">
        <v>548</v>
      </c>
      <c r="C362" s="212" t="s">
        <v>568</v>
      </c>
      <c r="D362" s="275">
        <v>43187</v>
      </c>
      <c r="E362" s="298">
        <v>900</v>
      </c>
      <c r="F362" s="298">
        <v>149.43</v>
      </c>
      <c r="G362" s="298">
        <v>0</v>
      </c>
      <c r="H362" s="302">
        <v>1049.43</v>
      </c>
      <c r="I362" s="270" t="s">
        <v>30</v>
      </c>
      <c r="J362" s="270" t="s">
        <v>569</v>
      </c>
      <c r="K362" s="47" t="s">
        <v>32</v>
      </c>
      <c r="L362" s="67" t="s">
        <v>33</v>
      </c>
      <c r="M362" s="67" t="s">
        <v>548</v>
      </c>
      <c r="N362" s="47" t="s">
        <v>570</v>
      </c>
      <c r="O362" s="68" t="s">
        <v>70</v>
      </c>
      <c r="P362" s="69">
        <v>3308.18</v>
      </c>
      <c r="Q362" s="83"/>
      <c r="R362" s="72"/>
      <c r="S362" s="72"/>
      <c r="T362" s="47"/>
      <c r="U362" s="47"/>
      <c r="V362" s="230"/>
    </row>
    <row r="363" spans="1:22" s="12" customFormat="1" ht="25" customHeight="1" x14ac:dyDescent="0.25">
      <c r="A363" s="213"/>
      <c r="B363" s="213"/>
      <c r="C363" s="213"/>
      <c r="D363" s="277"/>
      <c r="E363" s="300"/>
      <c r="F363" s="300"/>
      <c r="G363" s="300"/>
      <c r="H363" s="303"/>
      <c r="I363" s="354"/>
      <c r="J363" s="354"/>
      <c r="K363" s="47" t="s">
        <v>32</v>
      </c>
      <c r="L363" s="67" t="s">
        <v>33</v>
      </c>
      <c r="M363" s="67" t="s">
        <v>548</v>
      </c>
      <c r="N363" s="47" t="s">
        <v>571</v>
      </c>
      <c r="O363" s="68" t="s">
        <v>70</v>
      </c>
      <c r="P363" s="69">
        <v>4023.23</v>
      </c>
      <c r="Q363" s="62">
        <v>30460.45</v>
      </c>
      <c r="R363" s="72"/>
      <c r="S363" s="72"/>
      <c r="T363" s="47"/>
      <c r="U363" s="47"/>
      <c r="V363" s="230"/>
    </row>
    <row r="364" spans="1:22" s="12" customFormat="1" ht="25" customHeight="1" x14ac:dyDescent="0.25">
      <c r="A364" s="213"/>
      <c r="B364" s="213"/>
      <c r="C364" s="213"/>
      <c r="D364" s="277"/>
      <c r="E364" s="300"/>
      <c r="F364" s="300"/>
      <c r="G364" s="300"/>
      <c r="H364" s="303"/>
      <c r="I364" s="354"/>
      <c r="J364" s="354"/>
      <c r="K364" s="47" t="s">
        <v>32</v>
      </c>
      <c r="L364" s="67" t="s">
        <v>33</v>
      </c>
      <c r="M364" s="67" t="s">
        <v>548</v>
      </c>
      <c r="N364" s="47" t="s">
        <v>572</v>
      </c>
      <c r="O364" s="68" t="s">
        <v>70</v>
      </c>
      <c r="P364" s="69">
        <v>4227.7700000000004</v>
      </c>
      <c r="Q364" s="63"/>
      <c r="R364" s="72"/>
      <c r="S364" s="72"/>
      <c r="T364" s="47"/>
      <c r="U364" s="47"/>
      <c r="V364" s="230"/>
    </row>
    <row r="365" spans="1:22" s="12" customFormat="1" ht="25" customHeight="1" x14ac:dyDescent="0.25">
      <c r="A365" s="213"/>
      <c r="B365" s="213"/>
      <c r="C365" s="213"/>
      <c r="D365" s="277"/>
      <c r="E365" s="300"/>
      <c r="F365" s="300"/>
      <c r="G365" s="300"/>
      <c r="H365" s="303"/>
      <c r="I365" s="354"/>
      <c r="J365" s="354"/>
      <c r="K365" s="47" t="s">
        <v>32</v>
      </c>
      <c r="L365" s="67" t="s">
        <v>33</v>
      </c>
      <c r="M365" s="67" t="s">
        <v>548</v>
      </c>
      <c r="N365" s="47" t="s">
        <v>573</v>
      </c>
      <c r="O365" s="68" t="s">
        <v>70</v>
      </c>
      <c r="P365" s="69">
        <v>3872</v>
      </c>
      <c r="Q365" s="63"/>
      <c r="R365" s="72"/>
      <c r="S365" s="72"/>
      <c r="T365" s="47"/>
      <c r="U365" s="47"/>
      <c r="V365" s="230"/>
    </row>
    <row r="366" spans="1:22" s="12" customFormat="1" ht="25" customHeight="1" x14ac:dyDescent="0.25">
      <c r="A366" s="213"/>
      <c r="B366" s="213"/>
      <c r="C366" s="213"/>
      <c r="D366" s="277"/>
      <c r="E366" s="300"/>
      <c r="F366" s="300"/>
      <c r="G366" s="300"/>
      <c r="H366" s="303"/>
      <c r="I366" s="354"/>
      <c r="J366" s="354"/>
      <c r="K366" s="47" t="s">
        <v>32</v>
      </c>
      <c r="L366" s="67" t="s">
        <v>33</v>
      </c>
      <c r="M366" s="67" t="s">
        <v>548</v>
      </c>
      <c r="N366" s="47" t="s">
        <v>574</v>
      </c>
      <c r="O366" s="68" t="s">
        <v>70</v>
      </c>
      <c r="P366" s="69">
        <v>4180.66</v>
      </c>
      <c r="Q366" s="63"/>
      <c r="R366" s="72"/>
      <c r="S366" s="72"/>
      <c r="T366" s="47"/>
      <c r="U366" s="47"/>
      <c r="V366" s="230"/>
    </row>
    <row r="367" spans="1:22" s="12" customFormat="1" ht="25" customHeight="1" x14ac:dyDescent="0.25">
      <c r="A367" s="213"/>
      <c r="B367" s="213"/>
      <c r="C367" s="213"/>
      <c r="D367" s="277"/>
      <c r="E367" s="300"/>
      <c r="F367" s="300"/>
      <c r="G367" s="300"/>
      <c r="H367" s="303"/>
      <c r="I367" s="354"/>
      <c r="J367" s="354"/>
      <c r="K367" s="47" t="s">
        <v>32</v>
      </c>
      <c r="L367" s="67" t="s">
        <v>33</v>
      </c>
      <c r="M367" s="67" t="s">
        <v>548</v>
      </c>
      <c r="N367" s="47" t="s">
        <v>575</v>
      </c>
      <c r="O367" s="68" t="s">
        <v>70</v>
      </c>
      <c r="P367" s="69">
        <v>2776.78</v>
      </c>
      <c r="Q367" s="63"/>
      <c r="R367" s="72"/>
      <c r="S367" s="72"/>
      <c r="T367" s="47"/>
      <c r="U367" s="47"/>
      <c r="V367" s="230"/>
    </row>
    <row r="368" spans="1:22" s="12" customFormat="1" ht="25" customHeight="1" x14ac:dyDescent="0.25">
      <c r="A368" s="213"/>
      <c r="B368" s="213"/>
      <c r="C368" s="213"/>
      <c r="D368" s="277"/>
      <c r="E368" s="300"/>
      <c r="F368" s="300"/>
      <c r="G368" s="300"/>
      <c r="H368" s="303"/>
      <c r="I368" s="354"/>
      <c r="J368" s="354"/>
      <c r="K368" s="47" t="s">
        <v>32</v>
      </c>
      <c r="L368" s="67" t="s">
        <v>33</v>
      </c>
      <c r="M368" s="67" t="s">
        <v>548</v>
      </c>
      <c r="N368" s="47" t="s">
        <v>576</v>
      </c>
      <c r="O368" s="68" t="s">
        <v>70</v>
      </c>
      <c r="P368" s="69">
        <v>44.26</v>
      </c>
      <c r="Q368" s="63"/>
      <c r="R368" s="72"/>
      <c r="S368" s="72"/>
      <c r="T368" s="47"/>
      <c r="U368" s="47"/>
      <c r="V368" s="230"/>
    </row>
    <row r="369" spans="1:23" s="12" customFormat="1" ht="25" customHeight="1" x14ac:dyDescent="0.25">
      <c r="A369" s="213"/>
      <c r="B369" s="213"/>
      <c r="C369" s="213"/>
      <c r="D369" s="277"/>
      <c r="E369" s="300"/>
      <c r="F369" s="300"/>
      <c r="G369" s="300"/>
      <c r="H369" s="303"/>
      <c r="I369" s="354"/>
      <c r="J369" s="354"/>
      <c r="K369" s="47" t="s">
        <v>32</v>
      </c>
      <c r="L369" s="67" t="s">
        <v>33</v>
      </c>
      <c r="M369" s="67" t="s">
        <v>548</v>
      </c>
      <c r="N369" s="47" t="s">
        <v>577</v>
      </c>
      <c r="O369" s="68" t="s">
        <v>70</v>
      </c>
      <c r="P369" s="69">
        <v>535.5</v>
      </c>
      <c r="Q369" s="63"/>
      <c r="R369" s="72"/>
      <c r="S369" s="72"/>
      <c r="T369" s="47"/>
      <c r="U369" s="47"/>
      <c r="V369" s="230"/>
    </row>
    <row r="370" spans="1:23" s="12" customFormat="1" ht="25" customHeight="1" x14ac:dyDescent="0.25">
      <c r="A370" s="213"/>
      <c r="B370" s="213"/>
      <c r="C370" s="213"/>
      <c r="D370" s="277"/>
      <c r="E370" s="300"/>
      <c r="F370" s="300"/>
      <c r="G370" s="300"/>
      <c r="H370" s="303"/>
      <c r="I370" s="354"/>
      <c r="J370" s="354"/>
      <c r="K370" s="47" t="s">
        <v>32</v>
      </c>
      <c r="L370" s="67" t="s">
        <v>33</v>
      </c>
      <c r="M370" s="67" t="s">
        <v>548</v>
      </c>
      <c r="N370" s="47" t="s">
        <v>578</v>
      </c>
      <c r="O370" s="68" t="s">
        <v>70</v>
      </c>
      <c r="P370" s="69">
        <v>124.8</v>
      </c>
      <c r="Q370" s="63"/>
      <c r="R370" s="72"/>
      <c r="S370" s="72"/>
      <c r="T370" s="47"/>
      <c r="U370" s="47"/>
      <c r="V370" s="230"/>
    </row>
    <row r="371" spans="1:23" s="12" customFormat="1" ht="25" customHeight="1" x14ac:dyDescent="0.25">
      <c r="A371" s="213"/>
      <c r="B371" s="213"/>
      <c r="C371" s="213"/>
      <c r="D371" s="277"/>
      <c r="E371" s="300"/>
      <c r="F371" s="300"/>
      <c r="G371" s="300"/>
      <c r="H371" s="303"/>
      <c r="I371" s="354"/>
      <c r="J371" s="354"/>
      <c r="K371" s="47" t="s">
        <v>32</v>
      </c>
      <c r="L371" s="67" t="s">
        <v>33</v>
      </c>
      <c r="M371" s="67" t="s">
        <v>548</v>
      </c>
      <c r="N371" s="47" t="s">
        <v>579</v>
      </c>
      <c r="O371" s="68" t="s">
        <v>70</v>
      </c>
      <c r="P371" s="69">
        <v>150.4</v>
      </c>
      <c r="Q371" s="63"/>
      <c r="R371" s="72"/>
      <c r="S371" s="72"/>
      <c r="T371" s="47"/>
      <c r="U371" s="47"/>
      <c r="V371" s="230"/>
    </row>
    <row r="372" spans="1:23" s="12" customFormat="1" ht="25" customHeight="1" x14ac:dyDescent="0.25">
      <c r="A372" s="213"/>
      <c r="B372" s="213"/>
      <c r="C372" s="213"/>
      <c r="D372" s="277"/>
      <c r="E372" s="300"/>
      <c r="F372" s="300"/>
      <c r="G372" s="300"/>
      <c r="H372" s="303"/>
      <c r="I372" s="354"/>
      <c r="J372" s="354"/>
      <c r="K372" s="47" t="s">
        <v>32</v>
      </c>
      <c r="L372" s="67" t="s">
        <v>33</v>
      </c>
      <c r="M372" s="67" t="s">
        <v>548</v>
      </c>
      <c r="N372" s="47" t="s">
        <v>580</v>
      </c>
      <c r="O372" s="68" t="s">
        <v>70</v>
      </c>
      <c r="P372" s="69">
        <v>3888.74</v>
      </c>
      <c r="Q372" s="63"/>
      <c r="R372" s="72"/>
      <c r="S372" s="72"/>
      <c r="T372" s="47"/>
      <c r="U372" s="47"/>
      <c r="V372" s="230"/>
    </row>
    <row r="373" spans="1:23" s="12" customFormat="1" ht="25" customHeight="1" x14ac:dyDescent="0.25">
      <c r="A373" s="213"/>
      <c r="B373" s="213"/>
      <c r="C373" s="213"/>
      <c r="D373" s="277"/>
      <c r="E373" s="300"/>
      <c r="F373" s="300"/>
      <c r="G373" s="300"/>
      <c r="H373" s="303"/>
      <c r="I373" s="354"/>
      <c r="J373" s="354"/>
      <c r="K373" s="47" t="s">
        <v>32</v>
      </c>
      <c r="L373" s="67" t="s">
        <v>33</v>
      </c>
      <c r="M373" s="67" t="s">
        <v>548</v>
      </c>
      <c r="N373" s="47" t="s">
        <v>581</v>
      </c>
      <c r="O373" s="68" t="s">
        <v>70</v>
      </c>
      <c r="P373" s="69">
        <v>2829.36</v>
      </c>
      <c r="Q373" s="63"/>
      <c r="R373" s="72"/>
      <c r="S373" s="72"/>
      <c r="T373" s="47"/>
      <c r="U373" s="47"/>
      <c r="V373" s="230"/>
    </row>
    <row r="374" spans="1:23" s="12" customFormat="1" ht="25" customHeight="1" x14ac:dyDescent="0.25">
      <c r="A374" s="213"/>
      <c r="B374" s="213"/>
      <c r="C374" s="213"/>
      <c r="D374" s="277"/>
      <c r="E374" s="300"/>
      <c r="F374" s="300"/>
      <c r="G374" s="300"/>
      <c r="H374" s="303"/>
      <c r="I374" s="354"/>
      <c r="J374" s="354"/>
      <c r="K374" s="47" t="s">
        <v>32</v>
      </c>
      <c r="L374" s="67" t="s">
        <v>33</v>
      </c>
      <c r="M374" s="67" t="s">
        <v>548</v>
      </c>
      <c r="N374" s="47" t="s">
        <v>582</v>
      </c>
      <c r="O374" s="68" t="s">
        <v>70</v>
      </c>
      <c r="P374" s="69">
        <v>46.32</v>
      </c>
      <c r="Q374" s="64"/>
      <c r="R374" s="72"/>
      <c r="S374" s="72"/>
      <c r="T374" s="47"/>
      <c r="U374" s="47"/>
      <c r="V374" s="230"/>
    </row>
    <row r="375" spans="1:23" s="12" customFormat="1" ht="25" customHeight="1" x14ac:dyDescent="0.25">
      <c r="A375" s="214"/>
      <c r="B375" s="214"/>
      <c r="C375" s="214"/>
      <c r="D375" s="276"/>
      <c r="E375" s="299"/>
      <c r="F375" s="299"/>
      <c r="G375" s="299"/>
      <c r="H375" s="304"/>
      <c r="I375" s="271"/>
      <c r="J375" s="271"/>
      <c r="K375" s="47" t="s">
        <v>32</v>
      </c>
      <c r="L375" s="67" t="s">
        <v>33</v>
      </c>
      <c r="M375" s="67" t="s">
        <v>548</v>
      </c>
      <c r="N375" s="47" t="s">
        <v>583</v>
      </c>
      <c r="O375" s="68" t="s">
        <v>106</v>
      </c>
      <c r="P375" s="69" t="s">
        <v>584</v>
      </c>
      <c r="Q375" s="83"/>
      <c r="R375" s="72"/>
      <c r="S375" s="72"/>
      <c r="T375" s="47"/>
      <c r="U375" s="47"/>
      <c r="V375" s="230"/>
    </row>
    <row r="376" spans="1:23" s="12" customFormat="1" ht="25" customHeight="1" x14ac:dyDescent="0.25">
      <c r="A376" s="212">
        <v>101</v>
      </c>
      <c r="B376" s="212" t="s">
        <v>548</v>
      </c>
      <c r="C376" s="212" t="s">
        <v>585</v>
      </c>
      <c r="D376" s="275">
        <v>43187</v>
      </c>
      <c r="E376" s="298">
        <v>3500</v>
      </c>
      <c r="F376" s="298">
        <v>758.56</v>
      </c>
      <c r="G376" s="298">
        <v>23.43</v>
      </c>
      <c r="H376" s="302">
        <v>4281.99</v>
      </c>
      <c r="I376" s="270" t="s">
        <v>30</v>
      </c>
      <c r="J376" s="270" t="s">
        <v>586</v>
      </c>
      <c r="K376" s="47" t="s">
        <v>32</v>
      </c>
      <c r="L376" s="67" t="s">
        <v>33</v>
      </c>
      <c r="M376" s="67" t="s">
        <v>548</v>
      </c>
      <c r="N376" s="212" t="s">
        <v>587</v>
      </c>
      <c r="O376" s="68" t="s">
        <v>70</v>
      </c>
      <c r="P376" s="69">
        <v>1778.98</v>
      </c>
      <c r="Q376" s="224">
        <v>83459</v>
      </c>
      <c r="R376" s="72"/>
      <c r="S376" s="72"/>
      <c r="T376" s="47"/>
      <c r="U376" s="47"/>
      <c r="V376" s="230"/>
    </row>
    <row r="377" spans="1:23" s="12" customFormat="1" ht="25" customHeight="1" x14ac:dyDescent="0.25">
      <c r="A377" s="213"/>
      <c r="B377" s="213"/>
      <c r="C377" s="213"/>
      <c r="D377" s="277"/>
      <c r="E377" s="300"/>
      <c r="F377" s="300"/>
      <c r="G377" s="300"/>
      <c r="H377" s="303"/>
      <c r="I377" s="354"/>
      <c r="J377" s="354"/>
      <c r="K377" s="47" t="s">
        <v>32</v>
      </c>
      <c r="L377" s="67" t="s">
        <v>33</v>
      </c>
      <c r="M377" s="67" t="s">
        <v>548</v>
      </c>
      <c r="N377" s="213"/>
      <c r="O377" s="68" t="s">
        <v>70</v>
      </c>
      <c r="P377" s="69">
        <v>4192.37</v>
      </c>
      <c r="Q377" s="225"/>
      <c r="R377" s="72"/>
      <c r="S377" s="72"/>
      <c r="T377" s="47"/>
      <c r="U377" s="47"/>
      <c r="V377" s="230"/>
    </row>
    <row r="378" spans="1:23" s="12" customFormat="1" ht="25" customHeight="1" x14ac:dyDescent="0.25">
      <c r="A378" s="213"/>
      <c r="B378" s="213"/>
      <c r="C378" s="213"/>
      <c r="D378" s="277"/>
      <c r="E378" s="300"/>
      <c r="F378" s="300"/>
      <c r="G378" s="300"/>
      <c r="H378" s="303"/>
      <c r="I378" s="354"/>
      <c r="J378" s="354"/>
      <c r="K378" s="47" t="s">
        <v>32</v>
      </c>
      <c r="L378" s="67" t="s">
        <v>33</v>
      </c>
      <c r="M378" s="67" t="s">
        <v>548</v>
      </c>
      <c r="N378" s="213"/>
      <c r="O378" s="68" t="s">
        <v>70</v>
      </c>
      <c r="P378" s="69">
        <v>30424.6</v>
      </c>
      <c r="Q378" s="225"/>
      <c r="R378" s="72"/>
      <c r="S378" s="72"/>
      <c r="T378" s="47"/>
      <c r="U378" s="47"/>
      <c r="V378" s="230"/>
    </row>
    <row r="379" spans="1:23" s="12" customFormat="1" ht="25" customHeight="1" x14ac:dyDescent="0.25">
      <c r="A379" s="213"/>
      <c r="B379" s="213"/>
      <c r="C379" s="213"/>
      <c r="D379" s="277"/>
      <c r="E379" s="300"/>
      <c r="F379" s="300"/>
      <c r="G379" s="300"/>
      <c r="H379" s="303"/>
      <c r="I379" s="354"/>
      <c r="J379" s="354"/>
      <c r="K379" s="47" t="s">
        <v>32</v>
      </c>
      <c r="L379" s="67" t="s">
        <v>33</v>
      </c>
      <c r="M379" s="67" t="s">
        <v>548</v>
      </c>
      <c r="N379" s="213"/>
      <c r="O379" s="68" t="s">
        <v>70</v>
      </c>
      <c r="P379" s="69">
        <v>8270.68</v>
      </c>
      <c r="Q379" s="226"/>
      <c r="R379" s="72"/>
      <c r="S379" s="72"/>
      <c r="T379" s="47"/>
      <c r="U379" s="47"/>
      <c r="V379" s="230"/>
    </row>
    <row r="380" spans="1:23" s="12" customFormat="1" ht="25" customHeight="1" x14ac:dyDescent="0.25">
      <c r="A380" s="214"/>
      <c r="B380" s="214"/>
      <c r="C380" s="214"/>
      <c r="D380" s="276"/>
      <c r="E380" s="299"/>
      <c r="F380" s="299"/>
      <c r="G380" s="299"/>
      <c r="H380" s="304"/>
      <c r="I380" s="271"/>
      <c r="J380" s="271"/>
      <c r="K380" s="47" t="s">
        <v>32</v>
      </c>
      <c r="L380" s="67" t="s">
        <v>33</v>
      </c>
      <c r="M380" s="67" t="s">
        <v>548</v>
      </c>
      <c r="N380" s="214"/>
      <c r="O380" s="68" t="s">
        <v>120</v>
      </c>
      <c r="P380" s="69">
        <v>83459</v>
      </c>
      <c r="Q380" s="83"/>
      <c r="R380" s="72"/>
      <c r="S380" s="72"/>
      <c r="T380" s="47"/>
      <c r="U380" s="47"/>
      <c r="V380" s="230"/>
    </row>
    <row r="381" spans="1:23" s="3" customFormat="1" ht="25" customHeight="1" x14ac:dyDescent="0.25">
      <c r="A381" s="212">
        <v>102</v>
      </c>
      <c r="B381" s="212" t="s">
        <v>588</v>
      </c>
      <c r="C381" s="212" t="s">
        <v>589</v>
      </c>
      <c r="D381" s="275">
        <v>42794</v>
      </c>
      <c r="E381" s="296">
        <v>2000</v>
      </c>
      <c r="F381" s="296">
        <v>81.37</v>
      </c>
      <c r="G381" s="296">
        <v>14.5183</v>
      </c>
      <c r="H381" s="296">
        <v>2095.8883000000001</v>
      </c>
      <c r="I381" s="47" t="s">
        <v>30</v>
      </c>
      <c r="J381" s="242" t="s">
        <v>590</v>
      </c>
      <c r="K381" s="47" t="s">
        <v>32</v>
      </c>
      <c r="L381" s="67" t="s">
        <v>33</v>
      </c>
      <c r="M381" s="67" t="s">
        <v>588</v>
      </c>
      <c r="N381" s="47" t="s">
        <v>591</v>
      </c>
      <c r="O381" s="68" t="s">
        <v>70</v>
      </c>
      <c r="P381" s="72">
        <v>12284.95</v>
      </c>
      <c r="Q381" s="83"/>
      <c r="R381" s="72"/>
      <c r="S381" s="72"/>
      <c r="T381" s="47"/>
      <c r="U381" s="47"/>
      <c r="V381" s="230" t="s">
        <v>346</v>
      </c>
      <c r="W381" s="84"/>
    </row>
    <row r="382" spans="1:23" s="3" customFormat="1" ht="25" customHeight="1" x14ac:dyDescent="0.25">
      <c r="A382" s="214"/>
      <c r="B382" s="214"/>
      <c r="C382" s="214"/>
      <c r="D382" s="276"/>
      <c r="E382" s="297"/>
      <c r="F382" s="297"/>
      <c r="G382" s="297"/>
      <c r="H382" s="297"/>
      <c r="I382" s="47" t="s">
        <v>30</v>
      </c>
      <c r="J382" s="244"/>
      <c r="K382" s="47" t="s">
        <v>32</v>
      </c>
      <c r="L382" s="67" t="s">
        <v>33</v>
      </c>
      <c r="M382" s="67" t="s">
        <v>588</v>
      </c>
      <c r="N382" s="47" t="s">
        <v>592</v>
      </c>
      <c r="O382" s="68" t="s">
        <v>106</v>
      </c>
      <c r="P382" s="72">
        <v>44.59</v>
      </c>
      <c r="Q382" s="83"/>
      <c r="R382" s="72"/>
      <c r="S382" s="72"/>
      <c r="T382" s="47"/>
      <c r="U382" s="47"/>
      <c r="V382" s="230"/>
      <c r="W382" s="84"/>
    </row>
    <row r="383" spans="1:23" s="11" customFormat="1" ht="25" customHeight="1" x14ac:dyDescent="0.25">
      <c r="A383" s="212">
        <v>103</v>
      </c>
      <c r="B383" s="212" t="s">
        <v>588</v>
      </c>
      <c r="C383" s="212" t="s">
        <v>593</v>
      </c>
      <c r="D383" s="275">
        <v>43544</v>
      </c>
      <c r="E383" s="298">
        <v>11687.907494999999</v>
      </c>
      <c r="F383" s="298">
        <v>2400.0892950000002</v>
      </c>
      <c r="G383" s="298">
        <v>0</v>
      </c>
      <c r="H383" s="298">
        <v>14087.996789999999</v>
      </c>
      <c r="I383" s="47" t="s">
        <v>30</v>
      </c>
      <c r="J383" s="242" t="s">
        <v>594</v>
      </c>
      <c r="K383" s="47" t="s">
        <v>32</v>
      </c>
      <c r="L383" s="67" t="s">
        <v>33</v>
      </c>
      <c r="M383" s="67" t="s">
        <v>588</v>
      </c>
      <c r="N383" s="47" t="s">
        <v>595</v>
      </c>
      <c r="O383" s="207" t="s">
        <v>70</v>
      </c>
      <c r="P383" s="72" t="s">
        <v>596</v>
      </c>
      <c r="Q383" s="83"/>
      <c r="R383" s="72"/>
      <c r="S383" s="72"/>
      <c r="T383" s="47" t="s">
        <v>107</v>
      </c>
      <c r="U383" s="47"/>
      <c r="V383" s="230"/>
    </row>
    <row r="384" spans="1:23" s="11" customFormat="1" ht="25" customHeight="1" x14ac:dyDescent="0.25">
      <c r="A384" s="213"/>
      <c r="B384" s="213"/>
      <c r="C384" s="213"/>
      <c r="D384" s="277"/>
      <c r="E384" s="300"/>
      <c r="F384" s="300"/>
      <c r="G384" s="300"/>
      <c r="H384" s="300"/>
      <c r="I384" s="47" t="s">
        <v>30</v>
      </c>
      <c r="J384" s="243"/>
      <c r="K384" s="47" t="s">
        <v>32</v>
      </c>
      <c r="L384" s="67" t="s">
        <v>33</v>
      </c>
      <c r="M384" s="67" t="s">
        <v>588</v>
      </c>
      <c r="N384" s="47" t="s">
        <v>597</v>
      </c>
      <c r="O384" s="233"/>
      <c r="P384" s="72">
        <v>4541.0200000000004</v>
      </c>
      <c r="Q384" s="83"/>
      <c r="R384" s="72"/>
      <c r="S384" s="72"/>
      <c r="T384" s="47"/>
      <c r="U384" s="47"/>
      <c r="V384" s="230"/>
    </row>
    <row r="385" spans="1:23" s="11" customFormat="1" ht="25" customHeight="1" x14ac:dyDescent="0.25">
      <c r="A385" s="213"/>
      <c r="B385" s="213"/>
      <c r="C385" s="213"/>
      <c r="D385" s="277"/>
      <c r="E385" s="300"/>
      <c r="F385" s="300"/>
      <c r="G385" s="300"/>
      <c r="H385" s="300"/>
      <c r="I385" s="47" t="s">
        <v>30</v>
      </c>
      <c r="J385" s="243"/>
      <c r="K385" s="47" t="s">
        <v>32</v>
      </c>
      <c r="L385" s="67" t="s">
        <v>33</v>
      </c>
      <c r="M385" s="67" t="s">
        <v>588</v>
      </c>
      <c r="N385" s="47" t="s">
        <v>598</v>
      </c>
      <c r="O385" s="233"/>
      <c r="P385" s="72">
        <v>91.56</v>
      </c>
      <c r="Q385" s="83"/>
      <c r="R385" s="72"/>
      <c r="S385" s="72"/>
      <c r="T385" s="47"/>
      <c r="U385" s="47"/>
      <c r="V385" s="230"/>
    </row>
    <row r="386" spans="1:23" s="11" customFormat="1" ht="25" customHeight="1" x14ac:dyDescent="0.25">
      <c r="A386" s="213"/>
      <c r="B386" s="213"/>
      <c r="C386" s="213"/>
      <c r="D386" s="277"/>
      <c r="E386" s="300"/>
      <c r="F386" s="300"/>
      <c r="G386" s="300"/>
      <c r="H386" s="300"/>
      <c r="I386" s="47" t="s">
        <v>30</v>
      </c>
      <c r="J386" s="243"/>
      <c r="K386" s="47" t="s">
        <v>32</v>
      </c>
      <c r="L386" s="67" t="s">
        <v>33</v>
      </c>
      <c r="M386" s="67" t="s">
        <v>588</v>
      </c>
      <c r="N386" s="47" t="s">
        <v>599</v>
      </c>
      <c r="O386" s="233"/>
      <c r="P386" s="72">
        <v>9059.4599999999991</v>
      </c>
      <c r="Q386" s="83"/>
      <c r="R386" s="72"/>
      <c r="S386" s="72"/>
      <c r="T386" s="47"/>
      <c r="U386" s="47"/>
      <c r="V386" s="230"/>
    </row>
    <row r="387" spans="1:23" s="11" customFormat="1" ht="25" customHeight="1" x14ac:dyDescent="0.25">
      <c r="A387" s="213"/>
      <c r="B387" s="213"/>
      <c r="C387" s="213"/>
      <c r="D387" s="277"/>
      <c r="E387" s="300"/>
      <c r="F387" s="300"/>
      <c r="G387" s="300"/>
      <c r="H387" s="300"/>
      <c r="I387" s="47" t="s">
        <v>30</v>
      </c>
      <c r="J387" s="243"/>
      <c r="K387" s="47" t="s">
        <v>32</v>
      </c>
      <c r="L387" s="67" t="s">
        <v>33</v>
      </c>
      <c r="M387" s="67" t="s">
        <v>588</v>
      </c>
      <c r="N387" s="47" t="s">
        <v>598</v>
      </c>
      <c r="O387" s="233"/>
      <c r="P387" s="72">
        <v>267.32</v>
      </c>
      <c r="Q387" s="83"/>
      <c r="R387" s="72"/>
      <c r="S387" s="72"/>
      <c r="T387" s="47"/>
      <c r="U387" s="47"/>
      <c r="V387" s="230"/>
    </row>
    <row r="388" spans="1:23" s="11" customFormat="1" ht="25" customHeight="1" x14ac:dyDescent="0.25">
      <c r="A388" s="213"/>
      <c r="B388" s="213"/>
      <c r="C388" s="213"/>
      <c r="D388" s="277"/>
      <c r="E388" s="300"/>
      <c r="F388" s="300"/>
      <c r="G388" s="300"/>
      <c r="H388" s="300"/>
      <c r="I388" s="47" t="s">
        <v>30</v>
      </c>
      <c r="J388" s="243"/>
      <c r="K388" s="47" t="s">
        <v>32</v>
      </c>
      <c r="L388" s="67" t="s">
        <v>33</v>
      </c>
      <c r="M388" s="67" t="s">
        <v>588</v>
      </c>
      <c r="N388" s="47" t="s">
        <v>600</v>
      </c>
      <c r="O388" s="233"/>
      <c r="P388" s="72">
        <v>4541.0200000000004</v>
      </c>
      <c r="Q388" s="83"/>
      <c r="R388" s="72"/>
      <c r="S388" s="72"/>
      <c r="T388" s="47"/>
      <c r="U388" s="47"/>
      <c r="V388" s="230"/>
    </row>
    <row r="389" spans="1:23" s="11" customFormat="1" ht="25" customHeight="1" x14ac:dyDescent="0.25">
      <c r="A389" s="213"/>
      <c r="B389" s="213"/>
      <c r="C389" s="213"/>
      <c r="D389" s="277"/>
      <c r="E389" s="300"/>
      <c r="F389" s="300"/>
      <c r="G389" s="300"/>
      <c r="H389" s="300"/>
      <c r="I389" s="47" t="s">
        <v>30</v>
      </c>
      <c r="J389" s="243"/>
      <c r="K389" s="47" t="s">
        <v>32</v>
      </c>
      <c r="L389" s="67" t="s">
        <v>33</v>
      </c>
      <c r="M389" s="67" t="s">
        <v>588</v>
      </c>
      <c r="N389" s="47" t="s">
        <v>601</v>
      </c>
      <c r="O389" s="233"/>
      <c r="P389" s="72">
        <v>4512.46</v>
      </c>
      <c r="Q389" s="83"/>
      <c r="R389" s="72"/>
      <c r="S389" s="72"/>
      <c r="T389" s="47"/>
      <c r="U389" s="47"/>
      <c r="V389" s="230"/>
    </row>
    <row r="390" spans="1:23" s="11" customFormat="1" ht="25" customHeight="1" x14ac:dyDescent="0.25">
      <c r="A390" s="213"/>
      <c r="B390" s="213"/>
      <c r="C390" s="213"/>
      <c r="D390" s="277"/>
      <c r="E390" s="300"/>
      <c r="F390" s="300"/>
      <c r="G390" s="300"/>
      <c r="H390" s="300"/>
      <c r="I390" s="47" t="s">
        <v>30</v>
      </c>
      <c r="J390" s="243"/>
      <c r="K390" s="47" t="s">
        <v>32</v>
      </c>
      <c r="L390" s="67" t="s">
        <v>33</v>
      </c>
      <c r="M390" s="67" t="s">
        <v>588</v>
      </c>
      <c r="N390" s="47" t="s">
        <v>602</v>
      </c>
      <c r="O390" s="233"/>
      <c r="P390" s="72">
        <v>39.700000000000003</v>
      </c>
      <c r="Q390" s="83"/>
      <c r="R390" s="72"/>
      <c r="S390" s="72"/>
      <c r="T390" s="47"/>
      <c r="U390" s="47"/>
      <c r="V390" s="230"/>
    </row>
    <row r="391" spans="1:23" s="11" customFormat="1" ht="25" customHeight="1" x14ac:dyDescent="0.25">
      <c r="A391" s="213"/>
      <c r="B391" s="213"/>
      <c r="C391" s="213"/>
      <c r="D391" s="277"/>
      <c r="E391" s="300"/>
      <c r="F391" s="300"/>
      <c r="G391" s="300"/>
      <c r="H391" s="300"/>
      <c r="I391" s="47" t="s">
        <v>30</v>
      </c>
      <c r="J391" s="243"/>
      <c r="K391" s="47" t="s">
        <v>32</v>
      </c>
      <c r="L391" s="67" t="s">
        <v>33</v>
      </c>
      <c r="M391" s="67" t="s">
        <v>588</v>
      </c>
      <c r="N391" s="47" t="s">
        <v>603</v>
      </c>
      <c r="O391" s="233"/>
      <c r="P391" s="72">
        <v>4913.8100000000004</v>
      </c>
      <c r="Q391" s="83"/>
      <c r="R391" s="72"/>
      <c r="S391" s="72"/>
      <c r="T391" s="47"/>
      <c r="U391" s="47"/>
      <c r="V391" s="230"/>
    </row>
    <row r="392" spans="1:23" s="11" customFormat="1" ht="25" customHeight="1" x14ac:dyDescent="0.25">
      <c r="A392" s="213"/>
      <c r="B392" s="213"/>
      <c r="C392" s="213"/>
      <c r="D392" s="277"/>
      <c r="E392" s="300"/>
      <c r="F392" s="300"/>
      <c r="G392" s="300"/>
      <c r="H392" s="300"/>
      <c r="I392" s="47" t="s">
        <v>30</v>
      </c>
      <c r="J392" s="243"/>
      <c r="K392" s="47" t="s">
        <v>32</v>
      </c>
      <c r="L392" s="67" t="s">
        <v>33</v>
      </c>
      <c r="M392" s="67" t="s">
        <v>588</v>
      </c>
      <c r="N392" s="47" t="s">
        <v>598</v>
      </c>
      <c r="O392" s="233"/>
      <c r="P392" s="72">
        <v>168.54</v>
      </c>
      <c r="Q392" s="83"/>
      <c r="R392" s="72"/>
      <c r="S392" s="72"/>
      <c r="T392" s="47"/>
      <c r="U392" s="47"/>
      <c r="V392" s="230"/>
    </row>
    <row r="393" spans="1:23" s="11" customFormat="1" ht="25" customHeight="1" x14ac:dyDescent="0.25">
      <c r="A393" s="213"/>
      <c r="B393" s="213"/>
      <c r="C393" s="213"/>
      <c r="D393" s="277"/>
      <c r="E393" s="300"/>
      <c r="F393" s="300"/>
      <c r="G393" s="300"/>
      <c r="H393" s="300"/>
      <c r="I393" s="47" t="s">
        <v>30</v>
      </c>
      <c r="J393" s="243"/>
      <c r="K393" s="47" t="s">
        <v>32</v>
      </c>
      <c r="L393" s="67" t="s">
        <v>33</v>
      </c>
      <c r="M393" s="67" t="s">
        <v>588</v>
      </c>
      <c r="N393" s="47" t="s">
        <v>604</v>
      </c>
      <c r="O393" s="233"/>
      <c r="P393" s="72">
        <v>4514.1400000000003</v>
      </c>
      <c r="Q393" s="83"/>
      <c r="R393" s="72"/>
      <c r="S393" s="72"/>
      <c r="T393" s="47"/>
      <c r="U393" s="47"/>
      <c r="V393" s="230"/>
    </row>
    <row r="394" spans="1:23" s="11" customFormat="1" ht="25" customHeight="1" x14ac:dyDescent="0.25">
      <c r="A394" s="213"/>
      <c r="B394" s="213"/>
      <c r="C394" s="213"/>
      <c r="D394" s="277"/>
      <c r="E394" s="300"/>
      <c r="F394" s="300"/>
      <c r="G394" s="300"/>
      <c r="H394" s="300"/>
      <c r="I394" s="47" t="s">
        <v>30</v>
      </c>
      <c r="J394" s="243"/>
      <c r="K394" s="47" t="s">
        <v>32</v>
      </c>
      <c r="L394" s="67" t="s">
        <v>33</v>
      </c>
      <c r="M394" s="67" t="s">
        <v>588</v>
      </c>
      <c r="N394" s="47" t="s">
        <v>598</v>
      </c>
      <c r="O394" s="233"/>
      <c r="P394" s="72">
        <v>67.31</v>
      </c>
      <c r="Q394" s="83"/>
      <c r="R394" s="72"/>
      <c r="S394" s="72"/>
      <c r="T394" s="47"/>
      <c r="U394" s="47"/>
      <c r="V394" s="230"/>
    </row>
    <row r="395" spans="1:23" s="11" customFormat="1" ht="25" customHeight="1" x14ac:dyDescent="0.25">
      <c r="A395" s="214"/>
      <c r="B395" s="214"/>
      <c r="C395" s="214"/>
      <c r="D395" s="276"/>
      <c r="E395" s="299"/>
      <c r="F395" s="299"/>
      <c r="G395" s="299"/>
      <c r="H395" s="299"/>
      <c r="I395" s="47" t="s">
        <v>30</v>
      </c>
      <c r="J395" s="244"/>
      <c r="K395" s="47" t="s">
        <v>32</v>
      </c>
      <c r="L395" s="67" t="s">
        <v>33</v>
      </c>
      <c r="M395" s="67" t="s">
        <v>588</v>
      </c>
      <c r="N395" s="47" t="s">
        <v>121</v>
      </c>
      <c r="O395" s="233"/>
      <c r="P395" s="154" t="s">
        <v>121</v>
      </c>
      <c r="Q395" s="83"/>
      <c r="R395" s="72"/>
      <c r="S395" s="72"/>
      <c r="T395" s="47"/>
      <c r="U395" s="47"/>
      <c r="V395" s="230"/>
    </row>
    <row r="396" spans="1:23" s="16" customFormat="1" ht="25" customHeight="1" x14ac:dyDescent="0.25">
      <c r="A396" s="136">
        <v>104</v>
      </c>
      <c r="B396" s="47" t="s">
        <v>605</v>
      </c>
      <c r="C396" s="93" t="s">
        <v>606</v>
      </c>
      <c r="D396" s="49">
        <v>43210</v>
      </c>
      <c r="E396" s="101">
        <v>183.91</v>
      </c>
      <c r="F396" s="101">
        <v>81.03</v>
      </c>
      <c r="G396" s="101">
        <v>264.94</v>
      </c>
      <c r="H396" s="101">
        <v>264.94</v>
      </c>
      <c r="I396" s="93" t="s">
        <v>30</v>
      </c>
      <c r="J396" s="93" t="s">
        <v>607</v>
      </c>
      <c r="K396" s="47" t="s">
        <v>5</v>
      </c>
      <c r="L396" s="67" t="s">
        <v>181</v>
      </c>
      <c r="M396" s="67" t="s">
        <v>605</v>
      </c>
      <c r="N396" s="47" t="s">
        <v>608</v>
      </c>
      <c r="O396" s="68"/>
      <c r="P396" s="154"/>
      <c r="Q396" s="83"/>
      <c r="R396" s="72"/>
      <c r="S396" s="72"/>
      <c r="T396" s="47" t="s">
        <v>609</v>
      </c>
      <c r="U396" s="47" t="s">
        <v>610</v>
      </c>
      <c r="V396" s="93" t="s">
        <v>356</v>
      </c>
      <c r="W396" s="127"/>
    </row>
    <row r="397" spans="1:23" s="9" customFormat="1" ht="42" customHeight="1" x14ac:dyDescent="0.25">
      <c r="A397" s="224">
        <v>105</v>
      </c>
      <c r="B397" s="212" t="s">
        <v>409</v>
      </c>
      <c r="C397" s="212" t="s">
        <v>611</v>
      </c>
      <c r="D397" s="275">
        <v>43312</v>
      </c>
      <c r="E397" s="319">
        <v>1499</v>
      </c>
      <c r="F397" s="319">
        <v>556.57294999999999</v>
      </c>
      <c r="G397" s="319">
        <v>10.41605</v>
      </c>
      <c r="H397" s="351">
        <v>2065.989</v>
      </c>
      <c r="I397" s="209" t="s">
        <v>30</v>
      </c>
      <c r="J397" s="209" t="s">
        <v>612</v>
      </c>
      <c r="K397" s="375" t="s">
        <v>32</v>
      </c>
      <c r="L397" s="207" t="s">
        <v>33</v>
      </c>
      <c r="M397" s="207" t="s">
        <v>409</v>
      </c>
      <c r="N397" s="212" t="s">
        <v>613</v>
      </c>
      <c r="O397" s="393" t="s">
        <v>45</v>
      </c>
      <c r="P397" s="224">
        <v>1221.67</v>
      </c>
      <c r="Q397" s="83"/>
      <c r="R397" s="72"/>
      <c r="S397" s="72"/>
      <c r="T397" s="47"/>
      <c r="U397" s="47"/>
      <c r="V397" s="230" t="s">
        <v>421</v>
      </c>
      <c r="W397" s="94"/>
    </row>
    <row r="398" spans="1:23" s="9" customFormat="1" ht="42" customHeight="1" x14ac:dyDescent="0.25">
      <c r="A398" s="225"/>
      <c r="B398" s="213"/>
      <c r="C398" s="213"/>
      <c r="D398" s="277"/>
      <c r="E398" s="325"/>
      <c r="F398" s="325"/>
      <c r="G398" s="325"/>
      <c r="H398" s="353"/>
      <c r="I398" s="211"/>
      <c r="J398" s="211"/>
      <c r="K398" s="376"/>
      <c r="L398" s="233"/>
      <c r="M398" s="233"/>
      <c r="N398" s="213"/>
      <c r="O398" s="397"/>
      <c r="P398" s="225"/>
      <c r="Q398" s="83"/>
      <c r="R398" s="72"/>
      <c r="S398" s="72"/>
      <c r="T398" s="47"/>
      <c r="U398" s="47"/>
      <c r="V398" s="230"/>
      <c r="W398" s="94"/>
    </row>
    <row r="399" spans="1:23" s="9" customFormat="1" ht="42" customHeight="1" x14ac:dyDescent="0.25">
      <c r="A399" s="226"/>
      <c r="B399" s="214"/>
      <c r="C399" s="214"/>
      <c r="D399" s="276"/>
      <c r="E399" s="320"/>
      <c r="F399" s="320"/>
      <c r="G399" s="320"/>
      <c r="H399" s="352"/>
      <c r="I399" s="210"/>
      <c r="J399" s="210"/>
      <c r="K399" s="377"/>
      <c r="L399" s="208"/>
      <c r="M399" s="208"/>
      <c r="N399" s="214"/>
      <c r="O399" s="394"/>
      <c r="P399" s="226"/>
      <c r="Q399" s="83"/>
      <c r="R399" s="72"/>
      <c r="S399" s="72"/>
      <c r="T399" s="47"/>
      <c r="U399" s="47"/>
      <c r="V399" s="230"/>
      <c r="W399" s="94"/>
    </row>
    <row r="400" spans="1:23" s="7" customFormat="1" ht="34.5" customHeight="1" x14ac:dyDescent="0.25">
      <c r="A400" s="212">
        <v>106</v>
      </c>
      <c r="B400" s="212" t="s">
        <v>409</v>
      </c>
      <c r="C400" s="212" t="s">
        <v>614</v>
      </c>
      <c r="D400" s="275">
        <v>42947</v>
      </c>
      <c r="E400" s="302">
        <v>1483.03718</v>
      </c>
      <c r="F400" s="302">
        <v>291.91356203733</v>
      </c>
      <c r="G400" s="302">
        <v>0</v>
      </c>
      <c r="H400" s="302">
        <v>1774.95074203733</v>
      </c>
      <c r="I400" s="47" t="s">
        <v>30</v>
      </c>
      <c r="J400" s="47" t="s">
        <v>615</v>
      </c>
      <c r="K400" s="47" t="s">
        <v>32</v>
      </c>
      <c r="L400" s="67" t="s">
        <v>33</v>
      </c>
      <c r="M400" s="67" t="s">
        <v>409</v>
      </c>
      <c r="N400" s="47" t="s">
        <v>616</v>
      </c>
      <c r="O400" s="68" t="s">
        <v>45</v>
      </c>
      <c r="P400" s="72">
        <v>294.06</v>
      </c>
      <c r="Q400" s="83"/>
      <c r="R400" s="72"/>
      <c r="S400" s="72"/>
      <c r="T400" s="47"/>
      <c r="U400" s="47"/>
      <c r="V400" s="230" t="s">
        <v>443</v>
      </c>
      <c r="W400" s="88"/>
    </row>
    <row r="401" spans="1:23" s="7" customFormat="1" ht="34.5" customHeight="1" x14ac:dyDescent="0.25">
      <c r="A401" s="214"/>
      <c r="B401" s="214"/>
      <c r="C401" s="214"/>
      <c r="D401" s="276"/>
      <c r="E401" s="304"/>
      <c r="F401" s="304"/>
      <c r="G401" s="304"/>
      <c r="H401" s="304"/>
      <c r="I401" s="47" t="s">
        <v>30</v>
      </c>
      <c r="J401" s="47" t="s">
        <v>615</v>
      </c>
      <c r="K401" s="47" t="s">
        <v>32</v>
      </c>
      <c r="L401" s="67" t="s">
        <v>33</v>
      </c>
      <c r="M401" s="67" t="s">
        <v>409</v>
      </c>
      <c r="N401" s="47" t="s">
        <v>617</v>
      </c>
      <c r="O401" s="68" t="s">
        <v>45</v>
      </c>
      <c r="P401" s="72">
        <v>425.53</v>
      </c>
      <c r="Q401" s="83"/>
      <c r="R401" s="72"/>
      <c r="S401" s="72"/>
      <c r="T401" s="47"/>
      <c r="U401" s="47"/>
      <c r="V401" s="230"/>
      <c r="W401" s="88"/>
    </row>
    <row r="402" spans="1:23" s="7" customFormat="1" ht="46.5" customHeight="1" x14ac:dyDescent="0.25">
      <c r="A402" s="237">
        <v>107</v>
      </c>
      <c r="B402" s="212" t="s">
        <v>409</v>
      </c>
      <c r="C402" s="252" t="s">
        <v>618</v>
      </c>
      <c r="D402" s="278">
        <v>43160</v>
      </c>
      <c r="E402" s="302">
        <v>814.83540600000003</v>
      </c>
      <c r="F402" s="302">
        <v>165.926514</v>
      </c>
      <c r="G402" s="302">
        <v>2</v>
      </c>
      <c r="H402" s="302">
        <v>982.76192000000003</v>
      </c>
      <c r="I402" s="252" t="s">
        <v>30</v>
      </c>
      <c r="J402" s="267" t="s">
        <v>619</v>
      </c>
      <c r="K402" s="47" t="s">
        <v>32</v>
      </c>
      <c r="L402" s="67" t="s">
        <v>33</v>
      </c>
      <c r="M402" s="67" t="s">
        <v>409</v>
      </c>
      <c r="N402" s="47" t="s">
        <v>620</v>
      </c>
      <c r="O402" s="68" t="s">
        <v>45</v>
      </c>
      <c r="P402" s="72">
        <v>91.33</v>
      </c>
      <c r="Q402" s="83"/>
      <c r="R402" s="72"/>
      <c r="S402" s="72"/>
      <c r="T402" s="47" t="s">
        <v>64</v>
      </c>
      <c r="U402" s="47" t="s">
        <v>33</v>
      </c>
      <c r="V402" s="230"/>
      <c r="W402" s="88"/>
    </row>
    <row r="403" spans="1:23" s="7" customFormat="1" ht="46.5" customHeight="1" x14ac:dyDescent="0.25">
      <c r="A403" s="238"/>
      <c r="B403" s="213"/>
      <c r="C403" s="253"/>
      <c r="D403" s="279"/>
      <c r="E403" s="303"/>
      <c r="F403" s="303"/>
      <c r="G403" s="303"/>
      <c r="H403" s="303"/>
      <c r="I403" s="253"/>
      <c r="J403" s="268"/>
      <c r="K403" s="47" t="s">
        <v>32</v>
      </c>
      <c r="L403" s="67" t="s">
        <v>33</v>
      </c>
      <c r="M403" s="67" t="s">
        <v>409</v>
      </c>
      <c r="N403" s="47" t="s">
        <v>621</v>
      </c>
      <c r="O403" s="68" t="s">
        <v>45</v>
      </c>
      <c r="P403" s="72">
        <v>162.53</v>
      </c>
      <c r="Q403" s="83"/>
      <c r="R403" s="72"/>
      <c r="S403" s="72"/>
      <c r="T403" s="47"/>
      <c r="U403" s="47"/>
      <c r="V403" s="230"/>
      <c r="W403" s="88"/>
    </row>
    <row r="404" spans="1:23" s="7" customFormat="1" ht="46.5" customHeight="1" x14ac:dyDescent="0.25">
      <c r="A404" s="238"/>
      <c r="B404" s="213"/>
      <c r="C404" s="253"/>
      <c r="D404" s="279"/>
      <c r="E404" s="303"/>
      <c r="F404" s="303"/>
      <c r="G404" s="303"/>
      <c r="H404" s="303"/>
      <c r="I404" s="253"/>
      <c r="J404" s="268"/>
      <c r="K404" s="47" t="s">
        <v>32</v>
      </c>
      <c r="L404" s="67" t="s">
        <v>33</v>
      </c>
      <c r="M404" s="67" t="s">
        <v>409</v>
      </c>
      <c r="N404" s="47" t="s">
        <v>622</v>
      </c>
      <c r="O404" s="68" t="s">
        <v>45</v>
      </c>
      <c r="P404" s="72">
        <v>477.25</v>
      </c>
      <c r="Q404" s="83"/>
      <c r="R404" s="72"/>
      <c r="S404" s="72"/>
      <c r="T404" s="47"/>
      <c r="U404" s="47"/>
      <c r="V404" s="230"/>
      <c r="W404" s="88"/>
    </row>
    <row r="405" spans="1:23" s="7" customFormat="1" ht="46.5" customHeight="1" x14ac:dyDescent="0.25">
      <c r="A405" s="239"/>
      <c r="B405" s="214"/>
      <c r="C405" s="254"/>
      <c r="D405" s="280"/>
      <c r="E405" s="304"/>
      <c r="F405" s="304"/>
      <c r="G405" s="304"/>
      <c r="H405" s="304"/>
      <c r="I405" s="254"/>
      <c r="J405" s="269"/>
      <c r="K405" s="47" t="s">
        <v>32</v>
      </c>
      <c r="L405" s="67" t="s">
        <v>33</v>
      </c>
      <c r="M405" s="67" t="s">
        <v>409</v>
      </c>
      <c r="N405" s="47" t="s">
        <v>623</v>
      </c>
      <c r="O405" s="68" t="s">
        <v>45</v>
      </c>
      <c r="P405" s="72">
        <v>420.57</v>
      </c>
      <c r="Q405" s="83"/>
      <c r="R405" s="72"/>
      <c r="S405" s="72"/>
      <c r="T405" s="47"/>
      <c r="U405" s="47"/>
      <c r="V405" s="230"/>
      <c r="W405" s="88"/>
    </row>
    <row r="406" spans="1:23" s="7" customFormat="1" ht="39.75" customHeight="1" x14ac:dyDescent="0.25">
      <c r="A406" s="237">
        <v>108</v>
      </c>
      <c r="B406" s="212" t="s">
        <v>409</v>
      </c>
      <c r="C406" s="252" t="s">
        <v>624</v>
      </c>
      <c r="D406" s="278">
        <v>43160</v>
      </c>
      <c r="E406" s="302">
        <v>450</v>
      </c>
      <c r="F406" s="302">
        <v>47.702556000000001</v>
      </c>
      <c r="G406" s="302">
        <v>0</v>
      </c>
      <c r="H406" s="302">
        <v>497.70255600000002</v>
      </c>
      <c r="I406" s="252" t="s">
        <v>30</v>
      </c>
      <c r="J406" s="267" t="s">
        <v>625</v>
      </c>
      <c r="K406" s="212" t="s">
        <v>32</v>
      </c>
      <c r="L406" s="207" t="s">
        <v>33</v>
      </c>
      <c r="M406" s="207" t="s">
        <v>409</v>
      </c>
      <c r="N406" s="212" t="s">
        <v>626</v>
      </c>
      <c r="O406" s="387" t="s">
        <v>106</v>
      </c>
      <c r="P406" s="401">
        <v>980.85</v>
      </c>
      <c r="Q406" s="83"/>
      <c r="R406" s="72"/>
      <c r="S406" s="72"/>
      <c r="T406" s="47"/>
      <c r="U406" s="47"/>
      <c r="V406" s="230"/>
      <c r="W406" s="88"/>
    </row>
    <row r="407" spans="1:23" s="7" customFormat="1" ht="39.75" customHeight="1" x14ac:dyDescent="0.25">
      <c r="A407" s="238"/>
      <c r="B407" s="213"/>
      <c r="C407" s="253"/>
      <c r="D407" s="279"/>
      <c r="E407" s="303"/>
      <c r="F407" s="303"/>
      <c r="G407" s="303"/>
      <c r="H407" s="303"/>
      <c r="I407" s="253"/>
      <c r="J407" s="268"/>
      <c r="K407" s="213"/>
      <c r="L407" s="233"/>
      <c r="M407" s="233"/>
      <c r="N407" s="213"/>
      <c r="O407" s="385"/>
      <c r="P407" s="402"/>
      <c r="Q407" s="83"/>
      <c r="R407" s="72"/>
      <c r="S407" s="72"/>
      <c r="T407" s="47"/>
      <c r="U407" s="47"/>
      <c r="V407" s="230"/>
      <c r="W407" s="88"/>
    </row>
    <row r="408" spans="1:23" s="7" customFormat="1" ht="39.75" customHeight="1" x14ac:dyDescent="0.25">
      <c r="A408" s="239"/>
      <c r="B408" s="214"/>
      <c r="C408" s="254"/>
      <c r="D408" s="280"/>
      <c r="E408" s="304"/>
      <c r="F408" s="304"/>
      <c r="G408" s="304"/>
      <c r="H408" s="304"/>
      <c r="I408" s="254"/>
      <c r="J408" s="269"/>
      <c r="K408" s="214"/>
      <c r="L408" s="208"/>
      <c r="M408" s="208"/>
      <c r="N408" s="214"/>
      <c r="O408" s="386"/>
      <c r="P408" s="403"/>
      <c r="Q408" s="83"/>
      <c r="R408" s="72"/>
      <c r="S408" s="72"/>
      <c r="T408" s="47"/>
      <c r="U408" s="47"/>
      <c r="V408" s="230"/>
      <c r="W408" s="88"/>
    </row>
    <row r="409" spans="1:23" s="3" customFormat="1" ht="25" customHeight="1" x14ac:dyDescent="0.25">
      <c r="A409" s="209">
        <v>109</v>
      </c>
      <c r="B409" s="212" t="s">
        <v>409</v>
      </c>
      <c r="C409" s="212" t="s">
        <v>627</v>
      </c>
      <c r="D409" s="275">
        <v>43313</v>
      </c>
      <c r="E409" s="298">
        <v>250</v>
      </c>
      <c r="F409" s="298">
        <v>33.896717000000002</v>
      </c>
      <c r="G409" s="298">
        <v>0</v>
      </c>
      <c r="H409" s="298">
        <v>283.89671700000002</v>
      </c>
      <c r="I409" s="212" t="s">
        <v>30</v>
      </c>
      <c r="J409" s="242" t="s">
        <v>628</v>
      </c>
      <c r="K409" s="212" t="s">
        <v>32</v>
      </c>
      <c r="L409" s="207" t="s">
        <v>33</v>
      </c>
      <c r="M409" s="207" t="s">
        <v>409</v>
      </c>
      <c r="N409" s="212" t="s">
        <v>629</v>
      </c>
      <c r="O409" s="387" t="s">
        <v>45</v>
      </c>
      <c r="P409" s="401">
        <v>187.73</v>
      </c>
      <c r="Q409" s="83"/>
      <c r="R409" s="72"/>
      <c r="S409" s="72"/>
      <c r="T409" s="47" t="s">
        <v>630</v>
      </c>
      <c r="U409" s="47"/>
      <c r="V409" s="230"/>
      <c r="W409" s="84"/>
    </row>
    <row r="410" spans="1:23" s="3" customFormat="1" ht="25" customHeight="1" x14ac:dyDescent="0.25">
      <c r="A410" s="211"/>
      <c r="B410" s="213"/>
      <c r="C410" s="213"/>
      <c r="D410" s="277"/>
      <c r="E410" s="300"/>
      <c r="F410" s="300"/>
      <c r="G410" s="300"/>
      <c r="H410" s="300"/>
      <c r="I410" s="213"/>
      <c r="J410" s="243"/>
      <c r="K410" s="213"/>
      <c r="L410" s="233"/>
      <c r="M410" s="233"/>
      <c r="N410" s="213"/>
      <c r="O410" s="385"/>
      <c r="P410" s="402"/>
      <c r="Q410" s="83"/>
      <c r="R410" s="72"/>
      <c r="S410" s="72"/>
      <c r="T410" s="47"/>
      <c r="U410" s="47"/>
      <c r="V410" s="230"/>
      <c r="W410" s="84"/>
    </row>
    <row r="411" spans="1:23" s="3" customFormat="1" ht="25" customHeight="1" x14ac:dyDescent="0.25">
      <c r="A411" s="210"/>
      <c r="B411" s="214"/>
      <c r="C411" s="214"/>
      <c r="D411" s="276"/>
      <c r="E411" s="299"/>
      <c r="F411" s="299"/>
      <c r="G411" s="299"/>
      <c r="H411" s="299"/>
      <c r="I411" s="214"/>
      <c r="J411" s="244"/>
      <c r="K411" s="214"/>
      <c r="L411" s="208"/>
      <c r="M411" s="208"/>
      <c r="N411" s="214"/>
      <c r="O411" s="386"/>
      <c r="P411" s="403"/>
      <c r="Q411" s="83"/>
      <c r="R411" s="72"/>
      <c r="S411" s="72"/>
      <c r="T411" s="47"/>
      <c r="U411" s="47"/>
      <c r="V411" s="230"/>
      <c r="W411" s="84"/>
    </row>
    <row r="412" spans="1:23" s="3" customFormat="1" ht="25" customHeight="1" x14ac:dyDescent="0.25">
      <c r="A412" s="209">
        <v>110</v>
      </c>
      <c r="B412" s="212" t="s">
        <v>409</v>
      </c>
      <c r="C412" s="212" t="s">
        <v>631</v>
      </c>
      <c r="D412" s="275">
        <v>43313</v>
      </c>
      <c r="E412" s="298">
        <v>377.46860099999998</v>
      </c>
      <c r="F412" s="298">
        <v>14.661060000000001</v>
      </c>
      <c r="G412" s="298">
        <v>0</v>
      </c>
      <c r="H412" s="298">
        <v>392.129661</v>
      </c>
      <c r="I412" s="47" t="s">
        <v>30</v>
      </c>
      <c r="J412" s="212" t="s">
        <v>632</v>
      </c>
      <c r="K412" s="47" t="s">
        <v>32</v>
      </c>
      <c r="L412" s="67" t="s">
        <v>33</v>
      </c>
      <c r="M412" s="67" t="s">
        <v>409</v>
      </c>
      <c r="N412" s="47" t="s">
        <v>633</v>
      </c>
      <c r="O412" s="68" t="s">
        <v>45</v>
      </c>
      <c r="P412" s="72">
        <v>46.67</v>
      </c>
      <c r="Q412" s="83"/>
      <c r="R412" s="72"/>
      <c r="S412" s="72"/>
      <c r="T412" s="47" t="s">
        <v>630</v>
      </c>
      <c r="U412" s="47"/>
      <c r="V412" s="230"/>
      <c r="W412" s="84"/>
    </row>
    <row r="413" spans="1:23" s="3" customFormat="1" ht="25" customHeight="1" x14ac:dyDescent="0.25">
      <c r="A413" s="210"/>
      <c r="B413" s="214"/>
      <c r="C413" s="214"/>
      <c r="D413" s="276"/>
      <c r="E413" s="299"/>
      <c r="F413" s="299"/>
      <c r="G413" s="299"/>
      <c r="H413" s="299"/>
      <c r="I413" s="47" t="s">
        <v>30</v>
      </c>
      <c r="J413" s="214"/>
      <c r="K413" s="47" t="s">
        <v>32</v>
      </c>
      <c r="L413" s="67" t="s">
        <v>33</v>
      </c>
      <c r="M413" s="67" t="s">
        <v>409</v>
      </c>
      <c r="N413" s="47" t="s">
        <v>634</v>
      </c>
      <c r="O413" s="68" t="s">
        <v>45</v>
      </c>
      <c r="P413" s="72">
        <v>156.63999999999999</v>
      </c>
      <c r="Q413" s="83"/>
      <c r="R413" s="72"/>
      <c r="S413" s="72"/>
      <c r="T413" s="47"/>
      <c r="U413" s="47"/>
      <c r="V413" s="230"/>
      <c r="W413" s="84"/>
    </row>
    <row r="414" spans="1:23" s="17" customFormat="1" ht="25" customHeight="1" x14ac:dyDescent="0.25">
      <c r="A414" s="218">
        <v>111</v>
      </c>
      <c r="B414" s="242" t="s">
        <v>409</v>
      </c>
      <c r="C414" s="242" t="s">
        <v>624</v>
      </c>
      <c r="D414" s="290">
        <v>43313</v>
      </c>
      <c r="E414" s="305">
        <v>370</v>
      </c>
      <c r="F414" s="305">
        <v>34.03</v>
      </c>
      <c r="G414" s="305">
        <v>7.8440000000000003</v>
      </c>
      <c r="H414" s="305">
        <v>411.87352299999998</v>
      </c>
      <c r="I414" s="337" t="s">
        <v>30</v>
      </c>
      <c r="J414" s="337" t="s">
        <v>635</v>
      </c>
      <c r="K414" s="242" t="s">
        <v>32</v>
      </c>
      <c r="L414" s="218" t="s">
        <v>33</v>
      </c>
      <c r="M414" s="218" t="s">
        <v>409</v>
      </c>
      <c r="N414" s="242" t="s">
        <v>636</v>
      </c>
      <c r="O414" s="398" t="s">
        <v>106</v>
      </c>
      <c r="P414" s="406">
        <v>980.85</v>
      </c>
      <c r="Q414" s="147"/>
      <c r="R414" s="79"/>
      <c r="S414" s="79"/>
      <c r="T414" s="76"/>
      <c r="U414" s="76"/>
      <c r="V414" s="230"/>
      <c r="W414" s="420"/>
    </row>
    <row r="415" spans="1:23" s="17" customFormat="1" ht="25" customHeight="1" x14ac:dyDescent="0.25">
      <c r="A415" s="219"/>
      <c r="B415" s="243"/>
      <c r="C415" s="243"/>
      <c r="D415" s="291"/>
      <c r="E415" s="306"/>
      <c r="F415" s="306"/>
      <c r="G415" s="306"/>
      <c r="H415" s="306"/>
      <c r="I415" s="339"/>
      <c r="J415" s="338"/>
      <c r="K415" s="244"/>
      <c r="L415" s="220"/>
      <c r="M415" s="220"/>
      <c r="N415" s="243"/>
      <c r="O415" s="399"/>
      <c r="P415" s="407"/>
      <c r="Q415" s="147"/>
      <c r="R415" s="79"/>
      <c r="S415" s="79"/>
      <c r="T415" s="76"/>
      <c r="U415" s="76"/>
      <c r="V415" s="230"/>
      <c r="W415" s="420"/>
    </row>
    <row r="416" spans="1:23" s="17" customFormat="1" ht="25" customHeight="1" x14ac:dyDescent="0.25">
      <c r="A416" s="220"/>
      <c r="B416" s="244"/>
      <c r="C416" s="244"/>
      <c r="D416" s="292"/>
      <c r="E416" s="307"/>
      <c r="F416" s="307"/>
      <c r="G416" s="307"/>
      <c r="H416" s="307"/>
      <c r="I416" s="145" t="s">
        <v>30</v>
      </c>
      <c r="J416" s="339"/>
      <c r="K416" s="76" t="s">
        <v>32</v>
      </c>
      <c r="L416" s="77" t="s">
        <v>33</v>
      </c>
      <c r="M416" s="77" t="s">
        <v>409</v>
      </c>
      <c r="N416" s="244"/>
      <c r="O416" s="400"/>
      <c r="P416" s="408"/>
      <c r="Q416" s="147"/>
      <c r="R416" s="79"/>
      <c r="S416" s="79"/>
      <c r="T416" s="76"/>
      <c r="U416" s="76"/>
      <c r="V416" s="230"/>
      <c r="W416" s="420"/>
    </row>
    <row r="417" spans="1:23" s="8" customFormat="1" ht="24.75" customHeight="1" x14ac:dyDescent="0.25">
      <c r="A417" s="218">
        <v>112</v>
      </c>
      <c r="B417" s="242" t="s">
        <v>409</v>
      </c>
      <c r="C417" s="242" t="s">
        <v>637</v>
      </c>
      <c r="D417" s="290">
        <v>43313</v>
      </c>
      <c r="E417" s="305">
        <v>661.39784499999996</v>
      </c>
      <c r="F417" s="305">
        <v>538.90120719250001</v>
      </c>
      <c r="G417" s="305">
        <v>0</v>
      </c>
      <c r="H417" s="305">
        <v>1200.2990521925001</v>
      </c>
      <c r="I417" s="337" t="s">
        <v>30</v>
      </c>
      <c r="J417" s="337" t="s">
        <v>638</v>
      </c>
      <c r="K417" s="242" t="s">
        <v>32</v>
      </c>
      <c r="L417" s="218" t="s">
        <v>33</v>
      </c>
      <c r="M417" s="218" t="s">
        <v>409</v>
      </c>
      <c r="N417" s="242" t="s">
        <v>639</v>
      </c>
      <c r="O417" s="398" t="s">
        <v>184</v>
      </c>
      <c r="P417" s="406">
        <v>718.63</v>
      </c>
      <c r="Q417" s="89"/>
      <c r="R417" s="128"/>
      <c r="S417" s="128"/>
      <c r="T417" s="53"/>
      <c r="U417" s="53"/>
      <c r="V417" s="230"/>
      <c r="W417" s="90"/>
    </row>
    <row r="418" spans="1:23" s="8" customFormat="1" ht="25" customHeight="1" x14ac:dyDescent="0.25">
      <c r="A418" s="220"/>
      <c r="B418" s="244"/>
      <c r="C418" s="244"/>
      <c r="D418" s="292"/>
      <c r="E418" s="307"/>
      <c r="F418" s="307"/>
      <c r="G418" s="307"/>
      <c r="H418" s="307"/>
      <c r="I418" s="339"/>
      <c r="J418" s="339"/>
      <c r="K418" s="244"/>
      <c r="L418" s="220"/>
      <c r="M418" s="220"/>
      <c r="N418" s="244"/>
      <c r="O418" s="400"/>
      <c r="P418" s="408"/>
      <c r="Q418" s="92"/>
      <c r="R418" s="131"/>
      <c r="S418" s="131"/>
      <c r="T418" s="56"/>
      <c r="U418" s="56"/>
      <c r="V418" s="230"/>
      <c r="W418" s="90"/>
    </row>
    <row r="419" spans="1:23" s="3" customFormat="1" ht="32.15" customHeight="1" x14ac:dyDescent="0.25">
      <c r="A419" s="209">
        <v>113</v>
      </c>
      <c r="B419" s="212" t="s">
        <v>640</v>
      </c>
      <c r="C419" s="209" t="s">
        <v>641</v>
      </c>
      <c r="D419" s="275">
        <v>43372</v>
      </c>
      <c r="E419" s="298">
        <v>3850</v>
      </c>
      <c r="F419" s="298">
        <v>792.56</v>
      </c>
      <c r="G419" s="348">
        <v>24.69</v>
      </c>
      <c r="H419" s="298">
        <v>4668</v>
      </c>
      <c r="I419" s="48" t="s">
        <v>30</v>
      </c>
      <c r="J419" s="209" t="s">
        <v>642</v>
      </c>
      <c r="K419" s="47" t="s">
        <v>32</v>
      </c>
      <c r="L419" s="67" t="s">
        <v>33</v>
      </c>
      <c r="M419" s="67" t="s">
        <v>409</v>
      </c>
      <c r="N419" s="47" t="s">
        <v>643</v>
      </c>
      <c r="O419" s="68" t="s">
        <v>41</v>
      </c>
      <c r="P419" s="69">
        <v>2774</v>
      </c>
      <c r="Q419" s="83"/>
      <c r="R419" s="72"/>
      <c r="S419" s="72"/>
      <c r="T419" s="47" t="s">
        <v>145</v>
      </c>
      <c r="U419" s="47"/>
      <c r="V419" s="212" t="s">
        <v>98</v>
      </c>
      <c r="W419" s="84"/>
    </row>
    <row r="420" spans="1:23" s="3" customFormat="1" ht="32.15" customHeight="1" x14ac:dyDescent="0.25">
      <c r="A420" s="211"/>
      <c r="B420" s="213"/>
      <c r="C420" s="211"/>
      <c r="D420" s="277"/>
      <c r="E420" s="300"/>
      <c r="F420" s="300"/>
      <c r="G420" s="348"/>
      <c r="H420" s="300"/>
      <c r="I420" s="48" t="s">
        <v>30</v>
      </c>
      <c r="J420" s="211"/>
      <c r="K420" s="47" t="s">
        <v>32</v>
      </c>
      <c r="L420" s="67" t="s">
        <v>33</v>
      </c>
      <c r="M420" s="67" t="s">
        <v>409</v>
      </c>
      <c r="N420" s="47" t="s">
        <v>644</v>
      </c>
      <c r="O420" s="68" t="s">
        <v>106</v>
      </c>
      <c r="P420" s="69">
        <v>3173.73</v>
      </c>
      <c r="Q420" s="83"/>
      <c r="R420" s="72"/>
      <c r="S420" s="72"/>
      <c r="T420" s="47"/>
      <c r="U420" s="47"/>
      <c r="V420" s="213"/>
      <c r="W420" s="84"/>
    </row>
    <row r="421" spans="1:23" s="3" customFormat="1" ht="32.15" customHeight="1" x14ac:dyDescent="0.25">
      <c r="A421" s="211"/>
      <c r="B421" s="213"/>
      <c r="C421" s="211"/>
      <c r="D421" s="277"/>
      <c r="E421" s="300"/>
      <c r="F421" s="300"/>
      <c r="G421" s="348"/>
      <c r="H421" s="300"/>
      <c r="I421" s="48" t="s">
        <v>30</v>
      </c>
      <c r="J421" s="211"/>
      <c r="K421" s="47" t="s">
        <v>32</v>
      </c>
      <c r="L421" s="67" t="s">
        <v>33</v>
      </c>
      <c r="M421" s="67" t="s">
        <v>239</v>
      </c>
      <c r="N421" s="47" t="s">
        <v>645</v>
      </c>
      <c r="O421" s="68" t="s">
        <v>45</v>
      </c>
      <c r="P421" s="69">
        <v>36.159999999999997</v>
      </c>
      <c r="Q421" s="83"/>
      <c r="R421" s="72"/>
      <c r="S421" s="72"/>
      <c r="T421" s="47"/>
      <c r="U421" s="47"/>
      <c r="V421" s="213"/>
      <c r="W421" s="84"/>
    </row>
    <row r="422" spans="1:23" s="3" customFormat="1" ht="32.15" customHeight="1" x14ac:dyDescent="0.25">
      <c r="A422" s="211"/>
      <c r="B422" s="213"/>
      <c r="C422" s="211"/>
      <c r="D422" s="277"/>
      <c r="E422" s="300"/>
      <c r="F422" s="300"/>
      <c r="G422" s="348"/>
      <c r="H422" s="300"/>
      <c r="I422" s="48" t="s">
        <v>30</v>
      </c>
      <c r="J422" s="211"/>
      <c r="K422" s="47" t="s">
        <v>32</v>
      </c>
      <c r="L422" s="67" t="s">
        <v>33</v>
      </c>
      <c r="M422" s="67" t="s">
        <v>239</v>
      </c>
      <c r="N422" s="47" t="s">
        <v>646</v>
      </c>
      <c r="O422" s="68" t="s">
        <v>45</v>
      </c>
      <c r="P422" s="69">
        <v>680.32</v>
      </c>
      <c r="Q422" s="83"/>
      <c r="R422" s="72"/>
      <c r="S422" s="72"/>
      <c r="T422" s="47"/>
      <c r="U422" s="47"/>
      <c r="V422" s="213"/>
      <c r="W422" s="84"/>
    </row>
    <row r="423" spans="1:23" s="3" customFormat="1" ht="32.15" customHeight="1" x14ac:dyDescent="0.25">
      <c r="A423" s="211"/>
      <c r="B423" s="213"/>
      <c r="C423" s="211"/>
      <c r="D423" s="277"/>
      <c r="E423" s="300"/>
      <c r="F423" s="300"/>
      <c r="G423" s="348"/>
      <c r="H423" s="300"/>
      <c r="I423" s="48" t="s">
        <v>30</v>
      </c>
      <c r="J423" s="211"/>
      <c r="K423" s="47" t="s">
        <v>32</v>
      </c>
      <c r="L423" s="67" t="s">
        <v>33</v>
      </c>
      <c r="M423" s="67" t="s">
        <v>269</v>
      </c>
      <c r="N423" s="47" t="s">
        <v>647</v>
      </c>
      <c r="O423" s="68" t="s">
        <v>41</v>
      </c>
      <c r="P423" s="69">
        <v>249.8</v>
      </c>
      <c r="Q423" s="83"/>
      <c r="R423" s="72"/>
      <c r="S423" s="72"/>
      <c r="T423" s="47"/>
      <c r="U423" s="47"/>
      <c r="V423" s="213"/>
      <c r="W423" s="84"/>
    </row>
    <row r="424" spans="1:23" s="3" customFormat="1" ht="32.15" customHeight="1" x14ac:dyDescent="0.25">
      <c r="A424" s="211"/>
      <c r="B424" s="213"/>
      <c r="C424" s="211"/>
      <c r="D424" s="277"/>
      <c r="E424" s="300"/>
      <c r="F424" s="300"/>
      <c r="G424" s="348"/>
      <c r="H424" s="300"/>
      <c r="I424" s="48" t="s">
        <v>30</v>
      </c>
      <c r="J424" s="211"/>
      <c r="K424" s="47" t="s">
        <v>32</v>
      </c>
      <c r="L424" s="67" t="s">
        <v>33</v>
      </c>
      <c r="M424" s="67" t="s">
        <v>269</v>
      </c>
      <c r="N424" s="47" t="s">
        <v>648</v>
      </c>
      <c r="O424" s="68" t="s">
        <v>507</v>
      </c>
      <c r="P424" s="69">
        <v>1076.08</v>
      </c>
      <c r="Q424" s="83"/>
      <c r="R424" s="72"/>
      <c r="S424" s="72"/>
      <c r="T424" s="47"/>
      <c r="U424" s="47"/>
      <c r="V424" s="213"/>
      <c r="W424" s="84"/>
    </row>
    <row r="425" spans="1:23" s="3" customFormat="1" ht="32.15" customHeight="1" x14ac:dyDescent="0.25">
      <c r="A425" s="211"/>
      <c r="B425" s="213"/>
      <c r="C425" s="211"/>
      <c r="D425" s="277"/>
      <c r="E425" s="300"/>
      <c r="F425" s="300"/>
      <c r="G425" s="348"/>
      <c r="H425" s="300"/>
      <c r="I425" s="48" t="s">
        <v>30</v>
      </c>
      <c r="J425" s="211"/>
      <c r="K425" s="47" t="s">
        <v>32</v>
      </c>
      <c r="L425" s="67" t="s">
        <v>33</v>
      </c>
      <c r="M425" s="67" t="s">
        <v>269</v>
      </c>
      <c r="N425" s="47" t="s">
        <v>649</v>
      </c>
      <c r="O425" s="68" t="s">
        <v>66</v>
      </c>
      <c r="P425" s="69">
        <v>362.58</v>
      </c>
      <c r="Q425" s="83"/>
      <c r="R425" s="72"/>
      <c r="S425" s="72"/>
      <c r="T425" s="47"/>
      <c r="U425" s="47"/>
      <c r="V425" s="213"/>
      <c r="W425" s="84"/>
    </row>
    <row r="426" spans="1:23" s="3" customFormat="1" ht="32.15" customHeight="1" x14ac:dyDescent="0.25">
      <c r="A426" s="210"/>
      <c r="B426" s="214"/>
      <c r="C426" s="210"/>
      <c r="D426" s="276"/>
      <c r="E426" s="299"/>
      <c r="F426" s="299"/>
      <c r="G426" s="348"/>
      <c r="H426" s="299"/>
      <c r="I426" s="48" t="s">
        <v>30</v>
      </c>
      <c r="J426" s="210"/>
      <c r="K426" s="47" t="s">
        <v>32</v>
      </c>
      <c r="L426" s="67" t="s">
        <v>33</v>
      </c>
      <c r="M426" s="67" t="s">
        <v>269</v>
      </c>
      <c r="N426" s="47" t="s">
        <v>650</v>
      </c>
      <c r="O426" s="68" t="s">
        <v>66</v>
      </c>
      <c r="P426" s="69">
        <v>2514.7600000000002</v>
      </c>
      <c r="Q426" s="83"/>
      <c r="R426" s="72"/>
      <c r="S426" s="72"/>
      <c r="T426" s="47"/>
      <c r="U426" s="47"/>
      <c r="V426" s="214"/>
      <c r="W426" s="84"/>
    </row>
    <row r="427" spans="1:23" s="7" customFormat="1" ht="25" customHeight="1" x14ac:dyDescent="0.25">
      <c r="A427" s="237">
        <v>114</v>
      </c>
      <c r="B427" s="212" t="s">
        <v>651</v>
      </c>
      <c r="C427" s="252" t="s">
        <v>652</v>
      </c>
      <c r="D427" s="278">
        <v>43160</v>
      </c>
      <c r="E427" s="302">
        <v>784.30806800000005</v>
      </c>
      <c r="F427" s="302">
        <v>397.29895900000002</v>
      </c>
      <c r="G427" s="44"/>
      <c r="H427" s="302">
        <v>1181.607027</v>
      </c>
      <c r="I427" s="57" t="s">
        <v>300</v>
      </c>
      <c r="J427" s="267" t="s">
        <v>653</v>
      </c>
      <c r="K427" s="47" t="s">
        <v>32</v>
      </c>
      <c r="L427" s="67" t="s">
        <v>33</v>
      </c>
      <c r="M427" s="67" t="s">
        <v>409</v>
      </c>
      <c r="N427" s="47" t="s">
        <v>654</v>
      </c>
      <c r="O427" s="68" t="s">
        <v>41</v>
      </c>
      <c r="P427" s="72">
        <v>263.62</v>
      </c>
      <c r="Q427" s="83"/>
      <c r="R427" s="72"/>
      <c r="S427" s="72"/>
      <c r="T427" s="47"/>
      <c r="U427" s="47"/>
      <c r="V427" s="230" t="s">
        <v>443</v>
      </c>
      <c r="W427" s="88"/>
    </row>
    <row r="428" spans="1:23" s="7" customFormat="1" ht="42" customHeight="1" x14ac:dyDescent="0.25">
      <c r="A428" s="238"/>
      <c r="B428" s="213"/>
      <c r="C428" s="253"/>
      <c r="D428" s="279"/>
      <c r="E428" s="303"/>
      <c r="F428" s="303"/>
      <c r="G428" s="44"/>
      <c r="H428" s="303"/>
      <c r="I428" s="253" t="s">
        <v>30</v>
      </c>
      <c r="J428" s="268"/>
      <c r="K428" s="212" t="s">
        <v>32</v>
      </c>
      <c r="L428" s="207" t="s">
        <v>33</v>
      </c>
      <c r="M428" s="207" t="s">
        <v>269</v>
      </c>
      <c r="N428" s="212" t="s">
        <v>655</v>
      </c>
      <c r="O428" s="387" t="s">
        <v>106</v>
      </c>
      <c r="P428" s="401">
        <v>1345.82</v>
      </c>
      <c r="Q428" s="83"/>
      <c r="R428" s="72"/>
      <c r="S428" s="72"/>
      <c r="T428" s="47"/>
      <c r="U428" s="47"/>
      <c r="V428" s="230"/>
      <c r="W428" s="88"/>
    </row>
    <row r="429" spans="1:23" s="7" customFormat="1" ht="34.5" customHeight="1" x14ac:dyDescent="0.25">
      <c r="A429" s="238"/>
      <c r="B429" s="213"/>
      <c r="C429" s="253"/>
      <c r="D429" s="279"/>
      <c r="E429" s="303"/>
      <c r="F429" s="303"/>
      <c r="G429" s="44"/>
      <c r="H429" s="303"/>
      <c r="I429" s="253"/>
      <c r="J429" s="268"/>
      <c r="K429" s="213"/>
      <c r="L429" s="233"/>
      <c r="M429" s="233"/>
      <c r="N429" s="213"/>
      <c r="O429" s="385"/>
      <c r="P429" s="402"/>
      <c r="Q429" s="83"/>
      <c r="R429" s="72"/>
      <c r="S429" s="72"/>
      <c r="T429" s="47"/>
      <c r="U429" s="47"/>
      <c r="V429" s="230"/>
      <c r="W429" s="88"/>
    </row>
    <row r="430" spans="1:23" s="7" customFormat="1" ht="34.5" customHeight="1" x14ac:dyDescent="0.25">
      <c r="A430" s="239"/>
      <c r="B430" s="214"/>
      <c r="C430" s="254"/>
      <c r="D430" s="280"/>
      <c r="E430" s="304"/>
      <c r="F430" s="304"/>
      <c r="G430" s="41"/>
      <c r="H430" s="304"/>
      <c r="I430" s="254"/>
      <c r="J430" s="269"/>
      <c r="K430" s="214"/>
      <c r="L430" s="208"/>
      <c r="M430" s="208"/>
      <c r="N430" s="214"/>
      <c r="O430" s="386"/>
      <c r="P430" s="403"/>
      <c r="Q430" s="83"/>
      <c r="R430" s="72"/>
      <c r="S430" s="72"/>
      <c r="T430" s="47"/>
      <c r="U430" s="47"/>
      <c r="V430" s="230"/>
      <c r="W430" s="88"/>
    </row>
    <row r="431" spans="1:23" s="7" customFormat="1" ht="25" customHeight="1" x14ac:dyDescent="0.25">
      <c r="A431" s="237">
        <v>115</v>
      </c>
      <c r="B431" s="212" t="s">
        <v>656</v>
      </c>
      <c r="C431" s="252" t="s">
        <v>343</v>
      </c>
      <c r="D431" s="278">
        <v>43160</v>
      </c>
      <c r="E431" s="302">
        <v>970</v>
      </c>
      <c r="F431" s="302">
        <v>116.977355</v>
      </c>
      <c r="G431" s="302">
        <v>8.6942000000000004</v>
      </c>
      <c r="H431" s="302">
        <v>1095.6715549999999</v>
      </c>
      <c r="I431" s="106" t="s">
        <v>30</v>
      </c>
      <c r="J431" s="267" t="s">
        <v>657</v>
      </c>
      <c r="K431" s="47" t="s">
        <v>32</v>
      </c>
      <c r="L431" s="67" t="s">
        <v>33</v>
      </c>
      <c r="M431" s="67" t="s">
        <v>409</v>
      </c>
      <c r="N431" s="47" t="s">
        <v>658</v>
      </c>
      <c r="O431" s="68" t="s">
        <v>41</v>
      </c>
      <c r="P431" s="72">
        <v>543.26</v>
      </c>
      <c r="Q431" s="83"/>
      <c r="R431" s="72"/>
      <c r="S431" s="72"/>
      <c r="T431" s="47"/>
      <c r="U431" s="47"/>
      <c r="V431" s="230"/>
      <c r="W431" s="88"/>
    </row>
    <row r="432" spans="1:23" s="7" customFormat="1" ht="25" customHeight="1" x14ac:dyDescent="0.25">
      <c r="A432" s="238"/>
      <c r="B432" s="213"/>
      <c r="C432" s="253"/>
      <c r="D432" s="279"/>
      <c r="E432" s="303"/>
      <c r="F432" s="303"/>
      <c r="G432" s="303"/>
      <c r="H432" s="303"/>
      <c r="I432" s="106" t="s">
        <v>30</v>
      </c>
      <c r="J432" s="268"/>
      <c r="K432" s="47" t="s">
        <v>32</v>
      </c>
      <c r="L432" s="67" t="s">
        <v>33</v>
      </c>
      <c r="M432" s="67" t="s">
        <v>269</v>
      </c>
      <c r="N432" s="47" t="s">
        <v>659</v>
      </c>
      <c r="O432" s="68" t="s">
        <v>41</v>
      </c>
      <c r="P432" s="72">
        <v>753.27</v>
      </c>
      <c r="Q432" s="83"/>
      <c r="R432" s="72"/>
      <c r="S432" s="72"/>
      <c r="T432" s="47"/>
      <c r="U432" s="47"/>
      <c r="V432" s="230"/>
      <c r="W432" s="88"/>
    </row>
    <row r="433" spans="1:23" s="7" customFormat="1" ht="25" customHeight="1" x14ac:dyDescent="0.25">
      <c r="A433" s="238"/>
      <c r="B433" s="213"/>
      <c r="C433" s="253"/>
      <c r="D433" s="279"/>
      <c r="E433" s="303"/>
      <c r="F433" s="303"/>
      <c r="G433" s="303"/>
      <c r="H433" s="303"/>
      <c r="I433" s="106" t="s">
        <v>30</v>
      </c>
      <c r="J433" s="268"/>
      <c r="K433" s="47" t="s">
        <v>32</v>
      </c>
      <c r="L433" s="67" t="s">
        <v>33</v>
      </c>
      <c r="M433" s="67" t="s">
        <v>269</v>
      </c>
      <c r="N433" s="47" t="s">
        <v>660</v>
      </c>
      <c r="O433" s="68" t="s">
        <v>66</v>
      </c>
      <c r="P433" s="72">
        <v>70</v>
      </c>
      <c r="Q433" s="83"/>
      <c r="R433" s="72"/>
      <c r="S433" s="72"/>
      <c r="T433" s="47"/>
      <c r="U433" s="47"/>
      <c r="V433" s="230"/>
      <c r="W433" s="88"/>
    </row>
    <row r="434" spans="1:23" s="7" customFormat="1" ht="25" customHeight="1" x14ac:dyDescent="0.25">
      <c r="A434" s="238"/>
      <c r="B434" s="213"/>
      <c r="C434" s="253"/>
      <c r="D434" s="279"/>
      <c r="E434" s="303"/>
      <c r="F434" s="303"/>
      <c r="G434" s="303"/>
      <c r="H434" s="303"/>
      <c r="I434" s="106" t="s">
        <v>30</v>
      </c>
      <c r="J434" s="268"/>
      <c r="K434" s="47" t="s">
        <v>32</v>
      </c>
      <c r="L434" s="67" t="s">
        <v>33</v>
      </c>
      <c r="M434" s="67" t="s">
        <v>364</v>
      </c>
      <c r="N434" s="47" t="s">
        <v>661</v>
      </c>
      <c r="O434" s="68" t="s">
        <v>41</v>
      </c>
      <c r="P434" s="72">
        <v>115.66</v>
      </c>
      <c r="Q434" s="83"/>
      <c r="R434" s="72"/>
      <c r="S434" s="72"/>
      <c r="T434" s="47"/>
      <c r="U434" s="47"/>
      <c r="V434" s="230"/>
      <c r="W434" s="88"/>
    </row>
    <row r="435" spans="1:23" s="7" customFormat="1" ht="22" customHeight="1" x14ac:dyDescent="0.25">
      <c r="A435" s="238"/>
      <c r="B435" s="213"/>
      <c r="C435" s="253"/>
      <c r="D435" s="279"/>
      <c r="E435" s="303"/>
      <c r="F435" s="303"/>
      <c r="G435" s="303"/>
      <c r="H435" s="303"/>
      <c r="I435" s="106" t="s">
        <v>30</v>
      </c>
      <c r="J435" s="268"/>
      <c r="K435" s="47" t="s">
        <v>32</v>
      </c>
      <c r="L435" s="67" t="s">
        <v>33</v>
      </c>
      <c r="M435" s="67" t="s">
        <v>364</v>
      </c>
      <c r="N435" s="47" t="s">
        <v>662</v>
      </c>
      <c r="O435" s="68" t="s">
        <v>41</v>
      </c>
      <c r="P435" s="72">
        <v>318.81</v>
      </c>
      <c r="Q435" s="83"/>
      <c r="R435" s="72"/>
      <c r="S435" s="72"/>
      <c r="T435" s="47"/>
      <c r="U435" s="47"/>
      <c r="V435" s="230"/>
      <c r="W435" s="88"/>
    </row>
    <row r="436" spans="1:23" s="7" customFormat="1" ht="21" customHeight="1" x14ac:dyDescent="0.25">
      <c r="A436" s="239"/>
      <c r="B436" s="214"/>
      <c r="C436" s="254"/>
      <c r="D436" s="280"/>
      <c r="E436" s="304"/>
      <c r="F436" s="304"/>
      <c r="G436" s="304"/>
      <c r="H436" s="304"/>
      <c r="I436" s="106" t="s">
        <v>30</v>
      </c>
      <c r="J436" s="269"/>
      <c r="K436" s="47" t="s">
        <v>32</v>
      </c>
      <c r="L436" s="67" t="s">
        <v>33</v>
      </c>
      <c r="M436" s="67" t="s">
        <v>274</v>
      </c>
      <c r="N436" s="47" t="s">
        <v>663</v>
      </c>
      <c r="O436" s="68" t="s">
        <v>41</v>
      </c>
      <c r="P436" s="72">
        <v>137.94</v>
      </c>
      <c r="Q436" s="83"/>
      <c r="R436" s="72"/>
      <c r="S436" s="72"/>
      <c r="T436" s="47"/>
      <c r="U436" s="47"/>
      <c r="V436" s="230"/>
      <c r="W436" s="88"/>
    </row>
    <row r="437" spans="1:23" s="10" customFormat="1" ht="30" customHeight="1" x14ac:dyDescent="0.25">
      <c r="A437" s="237">
        <v>116</v>
      </c>
      <c r="B437" s="249" t="s">
        <v>664</v>
      </c>
      <c r="C437" s="249" t="s">
        <v>665</v>
      </c>
      <c r="D437" s="284">
        <v>43343</v>
      </c>
      <c r="E437" s="322">
        <v>907.52488800000003</v>
      </c>
      <c r="F437" s="322">
        <v>339.41</v>
      </c>
      <c r="G437" s="322">
        <v>8.84</v>
      </c>
      <c r="H437" s="322">
        <v>1255.7748879999999</v>
      </c>
      <c r="I437" s="246" t="s">
        <v>30</v>
      </c>
      <c r="J437" s="246" t="s">
        <v>666</v>
      </c>
      <c r="K437" s="375" t="s">
        <v>32</v>
      </c>
      <c r="L437" s="382" t="s">
        <v>33</v>
      </c>
      <c r="M437" s="387" t="s">
        <v>664</v>
      </c>
      <c r="N437" s="249" t="s">
        <v>667</v>
      </c>
      <c r="O437" s="382" t="s">
        <v>35</v>
      </c>
      <c r="P437" s="314">
        <v>1331.73</v>
      </c>
      <c r="Q437" s="113"/>
      <c r="R437" s="107"/>
      <c r="S437" s="107"/>
      <c r="T437" s="24"/>
      <c r="U437" s="24"/>
      <c r="V437" s="230" t="s">
        <v>421</v>
      </c>
    </row>
    <row r="438" spans="1:23" s="10" customFormat="1" ht="38.25" customHeight="1" x14ac:dyDescent="0.25">
      <c r="A438" s="238"/>
      <c r="B438" s="250"/>
      <c r="C438" s="250"/>
      <c r="D438" s="285"/>
      <c r="E438" s="323"/>
      <c r="F438" s="323"/>
      <c r="G438" s="323"/>
      <c r="H438" s="323"/>
      <c r="I438" s="247"/>
      <c r="J438" s="247"/>
      <c r="K438" s="376"/>
      <c r="L438" s="384"/>
      <c r="M438" s="385"/>
      <c r="N438" s="250"/>
      <c r="O438" s="384"/>
      <c r="P438" s="315"/>
      <c r="Q438" s="113"/>
      <c r="R438" s="107"/>
      <c r="S438" s="107"/>
      <c r="T438" s="24"/>
      <c r="U438" s="24"/>
      <c r="V438" s="230"/>
    </row>
    <row r="439" spans="1:23" s="10" customFormat="1" ht="38.25" customHeight="1" x14ac:dyDescent="0.25">
      <c r="A439" s="238"/>
      <c r="B439" s="250"/>
      <c r="C439" s="250"/>
      <c r="D439" s="285"/>
      <c r="E439" s="323"/>
      <c r="F439" s="323"/>
      <c r="G439" s="323"/>
      <c r="H439" s="323"/>
      <c r="I439" s="247"/>
      <c r="J439" s="247"/>
      <c r="K439" s="376"/>
      <c r="L439" s="384"/>
      <c r="M439" s="385"/>
      <c r="N439" s="250"/>
      <c r="O439" s="384"/>
      <c r="P439" s="315"/>
      <c r="Q439" s="113"/>
      <c r="R439" s="107"/>
      <c r="S439" s="107"/>
      <c r="T439" s="24"/>
      <c r="U439" s="24"/>
      <c r="V439" s="230"/>
    </row>
    <row r="440" spans="1:23" s="10" customFormat="1" ht="38.25" customHeight="1" x14ac:dyDescent="0.25">
      <c r="A440" s="239"/>
      <c r="B440" s="251"/>
      <c r="C440" s="251"/>
      <c r="D440" s="286"/>
      <c r="E440" s="324"/>
      <c r="F440" s="324"/>
      <c r="G440" s="324"/>
      <c r="H440" s="324"/>
      <c r="I440" s="248"/>
      <c r="J440" s="248"/>
      <c r="K440" s="377"/>
      <c r="L440" s="383"/>
      <c r="M440" s="386"/>
      <c r="N440" s="251"/>
      <c r="O440" s="383"/>
      <c r="P440" s="316"/>
      <c r="Q440" s="113"/>
      <c r="R440" s="107"/>
      <c r="S440" s="107"/>
      <c r="T440" s="24"/>
      <c r="U440" s="24"/>
      <c r="V440" s="230"/>
    </row>
    <row r="441" spans="1:23" s="23" customFormat="1" ht="57" customHeight="1" x14ac:dyDescent="0.25">
      <c r="A441" s="48">
        <v>117</v>
      </c>
      <c r="B441" s="47" t="s">
        <v>664</v>
      </c>
      <c r="C441" s="48" t="s">
        <v>668</v>
      </c>
      <c r="D441" s="49">
        <v>43220</v>
      </c>
      <c r="E441" s="101">
        <v>1638</v>
      </c>
      <c r="F441" s="50">
        <v>165.81255999999999</v>
      </c>
      <c r="G441" s="50">
        <v>0</v>
      </c>
      <c r="H441" s="50">
        <v>1803.8125600000001</v>
      </c>
      <c r="I441" s="48" t="s">
        <v>30</v>
      </c>
      <c r="J441" s="48" t="s">
        <v>669</v>
      </c>
      <c r="K441" s="47" t="s">
        <v>32</v>
      </c>
      <c r="L441" s="67" t="s">
        <v>33</v>
      </c>
      <c r="M441" s="67" t="s">
        <v>664</v>
      </c>
      <c r="N441" s="47" t="s">
        <v>670</v>
      </c>
      <c r="O441" s="68" t="s">
        <v>671</v>
      </c>
      <c r="P441" s="69">
        <v>22464.47</v>
      </c>
      <c r="Q441" s="83">
        <v>70901.06</v>
      </c>
      <c r="R441" s="72"/>
      <c r="S441" s="72"/>
      <c r="T441" s="47" t="s">
        <v>145</v>
      </c>
      <c r="U441" s="47"/>
      <c r="V441" s="47" t="s">
        <v>372</v>
      </c>
      <c r="W441" s="94"/>
    </row>
    <row r="442" spans="1:23" s="8" customFormat="1" ht="25" customHeight="1" x14ac:dyDescent="0.25">
      <c r="A442" s="218">
        <v>118</v>
      </c>
      <c r="B442" s="242" t="s">
        <v>664</v>
      </c>
      <c r="C442" s="242" t="s">
        <v>672</v>
      </c>
      <c r="D442" s="290">
        <v>43313</v>
      </c>
      <c r="E442" s="305">
        <v>227.38059999999999</v>
      </c>
      <c r="F442" s="305">
        <v>112.55203508752</v>
      </c>
      <c r="G442" s="349">
        <v>0</v>
      </c>
      <c r="H442" s="305">
        <v>339.93263508752</v>
      </c>
      <c r="I442" s="337" t="s">
        <v>30</v>
      </c>
      <c r="J442" s="337" t="s">
        <v>673</v>
      </c>
      <c r="K442" s="242" t="s">
        <v>32</v>
      </c>
      <c r="L442" s="218" t="s">
        <v>33</v>
      </c>
      <c r="M442" s="218" t="s">
        <v>664</v>
      </c>
      <c r="N442" s="242" t="s">
        <v>674</v>
      </c>
      <c r="O442" s="398" t="s">
        <v>41</v>
      </c>
      <c r="P442" s="406">
        <v>347.27</v>
      </c>
      <c r="Q442" s="89"/>
      <c r="R442" s="128"/>
      <c r="S442" s="128"/>
      <c r="T442" s="53"/>
      <c r="U442" s="53"/>
      <c r="V442" s="212" t="s">
        <v>443</v>
      </c>
      <c r="W442" s="90"/>
    </row>
    <row r="443" spans="1:23" s="8" customFormat="1" ht="25" customHeight="1" x14ac:dyDescent="0.25">
      <c r="A443" s="220"/>
      <c r="B443" s="244"/>
      <c r="C443" s="244"/>
      <c r="D443" s="292"/>
      <c r="E443" s="307"/>
      <c r="F443" s="307"/>
      <c r="G443" s="349"/>
      <c r="H443" s="307"/>
      <c r="I443" s="339"/>
      <c r="J443" s="339"/>
      <c r="K443" s="244"/>
      <c r="L443" s="220"/>
      <c r="M443" s="220"/>
      <c r="N443" s="244"/>
      <c r="O443" s="400"/>
      <c r="P443" s="408"/>
      <c r="Q443" s="92"/>
      <c r="R443" s="131"/>
      <c r="S443" s="131"/>
      <c r="T443" s="56"/>
      <c r="U443" s="56"/>
      <c r="V443" s="214"/>
      <c r="W443" s="90"/>
    </row>
    <row r="444" spans="1:23" s="12" customFormat="1" ht="25" customHeight="1" x14ac:dyDescent="0.25">
      <c r="A444" s="212">
        <v>119</v>
      </c>
      <c r="B444" s="212" t="s">
        <v>675</v>
      </c>
      <c r="C444" s="212" t="s">
        <v>676</v>
      </c>
      <c r="D444" s="275">
        <v>43405</v>
      </c>
      <c r="E444" s="298">
        <v>770.849153</v>
      </c>
      <c r="F444" s="298">
        <v>9.0967110000000009</v>
      </c>
      <c r="G444" s="60"/>
      <c r="H444" s="302">
        <v>779.94586400000003</v>
      </c>
      <c r="I444" s="152" t="s">
        <v>30</v>
      </c>
      <c r="J444" s="357" t="s">
        <v>677</v>
      </c>
      <c r="K444" s="47" t="s">
        <v>32</v>
      </c>
      <c r="L444" s="67" t="s">
        <v>33</v>
      </c>
      <c r="M444" s="67" t="s">
        <v>675</v>
      </c>
      <c r="N444" s="47" t="s">
        <v>678</v>
      </c>
      <c r="O444" s="68" t="s">
        <v>41</v>
      </c>
      <c r="P444" s="72">
        <v>132.63999999999999</v>
      </c>
      <c r="Q444" s="83"/>
      <c r="R444" s="72"/>
      <c r="S444" s="72"/>
      <c r="T444" s="47"/>
      <c r="U444" s="47"/>
      <c r="V444" s="212" t="s">
        <v>346</v>
      </c>
    </row>
    <row r="445" spans="1:23" s="12" customFormat="1" ht="25" customHeight="1" x14ac:dyDescent="0.25">
      <c r="A445" s="213"/>
      <c r="B445" s="213"/>
      <c r="C445" s="213"/>
      <c r="D445" s="277"/>
      <c r="E445" s="300"/>
      <c r="F445" s="300"/>
      <c r="G445" s="60"/>
      <c r="H445" s="303"/>
      <c r="I445" s="152" t="s">
        <v>30</v>
      </c>
      <c r="J445" s="358"/>
      <c r="K445" s="47" t="s">
        <v>32</v>
      </c>
      <c r="L445" s="67" t="s">
        <v>33</v>
      </c>
      <c r="M445" s="67" t="s">
        <v>675</v>
      </c>
      <c r="N445" s="47" t="s">
        <v>678</v>
      </c>
      <c r="O445" s="68" t="s">
        <v>41</v>
      </c>
      <c r="P445" s="72">
        <v>142.19999999999999</v>
      </c>
      <c r="Q445" s="83"/>
      <c r="R445" s="72"/>
      <c r="S445" s="72"/>
      <c r="T445" s="47"/>
      <c r="U445" s="47"/>
      <c r="V445" s="213"/>
    </row>
    <row r="446" spans="1:23" s="12" customFormat="1" ht="25" customHeight="1" x14ac:dyDescent="0.25">
      <c r="A446" s="213"/>
      <c r="B446" s="213"/>
      <c r="C446" s="213"/>
      <c r="D446" s="277"/>
      <c r="E446" s="300"/>
      <c r="F446" s="300"/>
      <c r="G446" s="60"/>
      <c r="H446" s="303"/>
      <c r="I446" s="152" t="s">
        <v>30</v>
      </c>
      <c r="J446" s="358"/>
      <c r="K446" s="47" t="s">
        <v>32</v>
      </c>
      <c r="L446" s="67" t="s">
        <v>33</v>
      </c>
      <c r="M446" s="67" t="s">
        <v>675</v>
      </c>
      <c r="N446" s="47" t="s">
        <v>678</v>
      </c>
      <c r="O446" s="68" t="s">
        <v>41</v>
      </c>
      <c r="P446" s="72">
        <v>139.35</v>
      </c>
      <c r="Q446" s="83"/>
      <c r="R446" s="72"/>
      <c r="S446" s="72"/>
      <c r="T446" s="47"/>
      <c r="U446" s="47"/>
      <c r="V446" s="213"/>
    </row>
    <row r="447" spans="1:23" s="12" customFormat="1" ht="25" customHeight="1" x14ac:dyDescent="0.25">
      <c r="A447" s="213"/>
      <c r="B447" s="213"/>
      <c r="C447" s="213"/>
      <c r="D447" s="277"/>
      <c r="E447" s="300"/>
      <c r="F447" s="300"/>
      <c r="G447" s="60"/>
      <c r="H447" s="303"/>
      <c r="I447" s="152" t="s">
        <v>30</v>
      </c>
      <c r="J447" s="358"/>
      <c r="K447" s="47" t="s">
        <v>32</v>
      </c>
      <c r="L447" s="67" t="s">
        <v>33</v>
      </c>
      <c r="M447" s="67" t="s">
        <v>675</v>
      </c>
      <c r="N447" s="47" t="s">
        <v>678</v>
      </c>
      <c r="O447" s="68" t="s">
        <v>41</v>
      </c>
      <c r="P447" s="72">
        <v>142.19</v>
      </c>
      <c r="Q447" s="83"/>
      <c r="R447" s="72"/>
      <c r="S447" s="72"/>
      <c r="T447" s="47"/>
      <c r="U447" s="47"/>
      <c r="V447" s="213"/>
    </row>
    <row r="448" spans="1:23" s="12" customFormat="1" ht="25" customHeight="1" x14ac:dyDescent="0.25">
      <c r="A448" s="213"/>
      <c r="B448" s="213"/>
      <c r="C448" s="213"/>
      <c r="D448" s="277"/>
      <c r="E448" s="300"/>
      <c r="F448" s="300"/>
      <c r="G448" s="60"/>
      <c r="H448" s="303"/>
      <c r="I448" s="152" t="s">
        <v>30</v>
      </c>
      <c r="J448" s="358"/>
      <c r="K448" s="47" t="s">
        <v>32</v>
      </c>
      <c r="L448" s="67" t="s">
        <v>33</v>
      </c>
      <c r="M448" s="67" t="s">
        <v>675</v>
      </c>
      <c r="N448" s="47" t="s">
        <v>679</v>
      </c>
      <c r="O448" s="68" t="s">
        <v>41</v>
      </c>
      <c r="P448" s="72">
        <v>192.66</v>
      </c>
      <c r="Q448" s="83"/>
      <c r="R448" s="72"/>
      <c r="S448" s="72"/>
      <c r="T448" s="47"/>
      <c r="U448" s="47"/>
      <c r="V448" s="213"/>
    </row>
    <row r="449" spans="1:23" s="12" customFormat="1" ht="25" customHeight="1" x14ac:dyDescent="0.25">
      <c r="A449" s="213"/>
      <c r="B449" s="213"/>
      <c r="C449" s="213"/>
      <c r="D449" s="277"/>
      <c r="E449" s="300"/>
      <c r="F449" s="300"/>
      <c r="G449" s="60"/>
      <c r="H449" s="303"/>
      <c r="I449" s="152" t="s">
        <v>30</v>
      </c>
      <c r="J449" s="358"/>
      <c r="K449" s="47" t="s">
        <v>32</v>
      </c>
      <c r="L449" s="67" t="s">
        <v>33</v>
      </c>
      <c r="M449" s="67" t="s">
        <v>675</v>
      </c>
      <c r="N449" s="47" t="s">
        <v>678</v>
      </c>
      <c r="O449" s="68" t="s">
        <v>41</v>
      </c>
      <c r="P449" s="72">
        <v>135.15</v>
      </c>
      <c r="Q449" s="83"/>
      <c r="R449" s="72"/>
      <c r="S449" s="72"/>
      <c r="T449" s="47"/>
      <c r="U449" s="47"/>
      <c r="V449" s="213"/>
    </row>
    <row r="450" spans="1:23" s="12" customFormat="1" ht="25" customHeight="1" x14ac:dyDescent="0.25">
      <c r="A450" s="213"/>
      <c r="B450" s="213"/>
      <c r="C450" s="213"/>
      <c r="D450" s="277"/>
      <c r="E450" s="300"/>
      <c r="F450" s="300"/>
      <c r="G450" s="60"/>
      <c r="H450" s="303"/>
      <c r="I450" s="152" t="s">
        <v>30</v>
      </c>
      <c r="J450" s="358"/>
      <c r="K450" s="47" t="s">
        <v>32</v>
      </c>
      <c r="L450" s="67" t="s">
        <v>33</v>
      </c>
      <c r="M450" s="67" t="s">
        <v>675</v>
      </c>
      <c r="N450" s="47" t="s">
        <v>678</v>
      </c>
      <c r="O450" s="68" t="s">
        <v>41</v>
      </c>
      <c r="P450" s="72">
        <v>107.1</v>
      </c>
      <c r="Q450" s="83"/>
      <c r="R450" s="72"/>
      <c r="S450" s="72"/>
      <c r="T450" s="47"/>
      <c r="U450" s="47"/>
      <c r="V450" s="213"/>
    </row>
    <row r="451" spans="1:23" s="12" customFormat="1" ht="25" customHeight="1" x14ac:dyDescent="0.25">
      <c r="A451" s="213"/>
      <c r="B451" s="213"/>
      <c r="C451" s="213"/>
      <c r="D451" s="277"/>
      <c r="E451" s="300"/>
      <c r="F451" s="300"/>
      <c r="G451" s="60"/>
      <c r="H451" s="303"/>
      <c r="I451" s="152" t="s">
        <v>30</v>
      </c>
      <c r="J451" s="358"/>
      <c r="K451" s="47" t="s">
        <v>32</v>
      </c>
      <c r="L451" s="67" t="s">
        <v>33</v>
      </c>
      <c r="M451" s="67" t="s">
        <v>675</v>
      </c>
      <c r="N451" s="47" t="s">
        <v>680</v>
      </c>
      <c r="O451" s="68" t="s">
        <v>45</v>
      </c>
      <c r="P451" s="72">
        <v>592.96</v>
      </c>
      <c r="Q451" s="83"/>
      <c r="R451" s="72"/>
      <c r="S451" s="72"/>
      <c r="T451" s="47"/>
      <c r="U451" s="47"/>
      <c r="V451" s="213"/>
    </row>
    <row r="452" spans="1:23" s="12" customFormat="1" ht="25" customHeight="1" x14ac:dyDescent="0.25">
      <c r="A452" s="214"/>
      <c r="B452" s="214"/>
      <c r="C452" s="214"/>
      <c r="D452" s="276"/>
      <c r="E452" s="299"/>
      <c r="F452" s="299"/>
      <c r="G452" s="61"/>
      <c r="H452" s="304"/>
      <c r="I452" s="152" t="s">
        <v>30</v>
      </c>
      <c r="J452" s="359"/>
      <c r="K452" s="47" t="s">
        <v>32</v>
      </c>
      <c r="L452" s="67" t="s">
        <v>33</v>
      </c>
      <c r="M452" s="67" t="s">
        <v>675</v>
      </c>
      <c r="N452" s="47" t="s">
        <v>681</v>
      </c>
      <c r="O452" s="68" t="s">
        <v>41</v>
      </c>
      <c r="P452" s="72">
        <v>549.15</v>
      </c>
      <c r="Q452" s="83"/>
      <c r="R452" s="72"/>
      <c r="S452" s="72"/>
      <c r="T452" s="47"/>
      <c r="U452" s="47"/>
      <c r="V452" s="214"/>
    </row>
    <row r="453" spans="1:23" ht="25" customHeight="1" x14ac:dyDescent="0.25">
      <c r="A453" s="212">
        <v>120</v>
      </c>
      <c r="B453" s="212" t="s">
        <v>675</v>
      </c>
      <c r="C453" s="212" t="s">
        <v>682</v>
      </c>
      <c r="D453" s="275">
        <v>43373</v>
      </c>
      <c r="E453" s="298">
        <v>750</v>
      </c>
      <c r="F453" s="298">
        <v>8.83</v>
      </c>
      <c r="G453" s="298">
        <v>0</v>
      </c>
      <c r="H453" s="298">
        <v>758.83</v>
      </c>
      <c r="I453" s="209" t="s">
        <v>30</v>
      </c>
      <c r="J453" s="258" t="s">
        <v>683</v>
      </c>
      <c r="K453" s="47" t="s">
        <v>32</v>
      </c>
      <c r="L453" s="67" t="s">
        <v>33</v>
      </c>
      <c r="M453" s="67" t="s">
        <v>675</v>
      </c>
      <c r="N453" s="47" t="s">
        <v>684</v>
      </c>
      <c r="O453" s="68" t="s">
        <v>507</v>
      </c>
      <c r="P453" s="69">
        <v>59.85</v>
      </c>
      <c r="Q453" s="83"/>
      <c r="R453" s="72"/>
      <c r="S453" s="72"/>
      <c r="T453" s="47"/>
      <c r="U453" s="47"/>
      <c r="V453" s="212" t="s">
        <v>340</v>
      </c>
      <c r="W453" s="11"/>
    </row>
    <row r="454" spans="1:23" ht="25" customHeight="1" x14ac:dyDescent="0.25">
      <c r="A454" s="213"/>
      <c r="B454" s="213"/>
      <c r="C454" s="213"/>
      <c r="D454" s="277"/>
      <c r="E454" s="300"/>
      <c r="F454" s="300"/>
      <c r="G454" s="300"/>
      <c r="H454" s="300"/>
      <c r="I454" s="211"/>
      <c r="J454" s="263"/>
      <c r="K454" s="47" t="s">
        <v>32</v>
      </c>
      <c r="L454" s="67" t="s">
        <v>33</v>
      </c>
      <c r="M454" s="67" t="s">
        <v>675</v>
      </c>
      <c r="N454" s="47" t="s">
        <v>685</v>
      </c>
      <c r="O454" s="68" t="s">
        <v>507</v>
      </c>
      <c r="P454" s="69">
        <v>62.88</v>
      </c>
      <c r="Q454" s="83"/>
      <c r="R454" s="72"/>
      <c r="S454" s="72"/>
      <c r="T454" s="47"/>
      <c r="U454" s="47"/>
      <c r="V454" s="213"/>
      <c r="W454" s="11"/>
    </row>
    <row r="455" spans="1:23" ht="25" customHeight="1" x14ac:dyDescent="0.25">
      <c r="A455" s="213"/>
      <c r="B455" s="213"/>
      <c r="C455" s="213"/>
      <c r="D455" s="277"/>
      <c r="E455" s="300"/>
      <c r="F455" s="300"/>
      <c r="G455" s="300"/>
      <c r="H455" s="300"/>
      <c r="I455" s="211"/>
      <c r="J455" s="263"/>
      <c r="K455" s="47" t="s">
        <v>32</v>
      </c>
      <c r="L455" s="67" t="s">
        <v>33</v>
      </c>
      <c r="M455" s="67" t="s">
        <v>675</v>
      </c>
      <c r="N455" s="47" t="s">
        <v>686</v>
      </c>
      <c r="O455" s="68" t="s">
        <v>507</v>
      </c>
      <c r="P455" s="69">
        <v>81.040000000000006</v>
      </c>
      <c r="Q455" s="83"/>
      <c r="R455" s="72"/>
      <c r="S455" s="72"/>
      <c r="T455" s="47"/>
      <c r="U455" s="47"/>
      <c r="V455" s="213"/>
      <c r="W455" s="11"/>
    </row>
    <row r="456" spans="1:23" ht="25" customHeight="1" x14ac:dyDescent="0.25">
      <c r="A456" s="213"/>
      <c r="B456" s="213"/>
      <c r="C456" s="213"/>
      <c r="D456" s="277"/>
      <c r="E456" s="300"/>
      <c r="F456" s="300"/>
      <c r="G456" s="300"/>
      <c r="H456" s="300"/>
      <c r="I456" s="211"/>
      <c r="J456" s="263"/>
      <c r="K456" s="47" t="s">
        <v>32</v>
      </c>
      <c r="L456" s="67" t="s">
        <v>33</v>
      </c>
      <c r="M456" s="67" t="s">
        <v>675</v>
      </c>
      <c r="N456" s="47" t="s">
        <v>687</v>
      </c>
      <c r="O456" s="68" t="s">
        <v>507</v>
      </c>
      <c r="P456" s="69">
        <v>48.06</v>
      </c>
      <c r="Q456" s="83"/>
      <c r="R456" s="72"/>
      <c r="S456" s="72"/>
      <c r="T456" s="47"/>
      <c r="U456" s="47"/>
      <c r="V456" s="213"/>
      <c r="W456" s="11"/>
    </row>
    <row r="457" spans="1:23" ht="25" customHeight="1" x14ac:dyDescent="0.25">
      <c r="A457" s="213"/>
      <c r="B457" s="213"/>
      <c r="C457" s="213"/>
      <c r="D457" s="277"/>
      <c r="E457" s="300"/>
      <c r="F457" s="300"/>
      <c r="G457" s="300"/>
      <c r="H457" s="300"/>
      <c r="I457" s="211"/>
      <c r="J457" s="263"/>
      <c r="K457" s="47" t="s">
        <v>32</v>
      </c>
      <c r="L457" s="67" t="s">
        <v>33</v>
      </c>
      <c r="M457" s="67" t="s">
        <v>675</v>
      </c>
      <c r="N457" s="47" t="s">
        <v>688</v>
      </c>
      <c r="O457" s="68" t="s">
        <v>507</v>
      </c>
      <c r="P457" s="69">
        <v>82.42</v>
      </c>
      <c r="Q457" s="83"/>
      <c r="R457" s="72"/>
      <c r="S457" s="72"/>
      <c r="T457" s="47"/>
      <c r="U457" s="47"/>
      <c r="V457" s="213"/>
      <c r="W457" s="11"/>
    </row>
    <row r="458" spans="1:23" ht="25" customHeight="1" x14ac:dyDescent="0.25">
      <c r="A458" s="213"/>
      <c r="B458" s="213"/>
      <c r="C458" s="213"/>
      <c r="D458" s="277"/>
      <c r="E458" s="300"/>
      <c r="F458" s="300"/>
      <c r="G458" s="300"/>
      <c r="H458" s="300"/>
      <c r="I458" s="211"/>
      <c r="J458" s="263"/>
      <c r="K458" s="47" t="s">
        <v>32</v>
      </c>
      <c r="L458" s="67" t="s">
        <v>33</v>
      </c>
      <c r="M458" s="67" t="s">
        <v>675</v>
      </c>
      <c r="N458" s="47" t="s">
        <v>689</v>
      </c>
      <c r="O458" s="68" t="s">
        <v>507</v>
      </c>
      <c r="P458" s="69">
        <v>82.42</v>
      </c>
      <c r="Q458" s="83"/>
      <c r="R458" s="72"/>
      <c r="S458" s="72"/>
      <c r="T458" s="47"/>
      <c r="U458" s="47"/>
      <c r="V458" s="213"/>
      <c r="W458" s="11"/>
    </row>
    <row r="459" spans="1:23" ht="25" customHeight="1" x14ac:dyDescent="0.25">
      <c r="A459" s="213"/>
      <c r="B459" s="213"/>
      <c r="C459" s="213"/>
      <c r="D459" s="277"/>
      <c r="E459" s="300"/>
      <c r="F459" s="300"/>
      <c r="G459" s="300"/>
      <c r="H459" s="300"/>
      <c r="I459" s="211"/>
      <c r="J459" s="263"/>
      <c r="K459" s="47" t="s">
        <v>32</v>
      </c>
      <c r="L459" s="67" t="s">
        <v>33</v>
      </c>
      <c r="M459" s="67" t="s">
        <v>675</v>
      </c>
      <c r="N459" s="47" t="s">
        <v>690</v>
      </c>
      <c r="O459" s="68" t="s">
        <v>507</v>
      </c>
      <c r="P459" s="69">
        <v>156.28</v>
      </c>
      <c r="Q459" s="83"/>
      <c r="R459" s="72"/>
      <c r="S459" s="72"/>
      <c r="T459" s="47"/>
      <c r="U459" s="47"/>
      <c r="V459" s="213"/>
      <c r="W459" s="11"/>
    </row>
    <row r="460" spans="1:23" ht="25" customHeight="1" x14ac:dyDescent="0.25">
      <c r="A460" s="213"/>
      <c r="B460" s="213"/>
      <c r="C460" s="213"/>
      <c r="D460" s="277"/>
      <c r="E460" s="300"/>
      <c r="F460" s="300"/>
      <c r="G460" s="300"/>
      <c r="H460" s="300"/>
      <c r="I460" s="211"/>
      <c r="J460" s="263"/>
      <c r="K460" s="47" t="s">
        <v>32</v>
      </c>
      <c r="L460" s="67" t="s">
        <v>33</v>
      </c>
      <c r="M460" s="67" t="s">
        <v>675</v>
      </c>
      <c r="N460" s="47" t="s">
        <v>691</v>
      </c>
      <c r="O460" s="68" t="s">
        <v>507</v>
      </c>
      <c r="P460" s="69">
        <v>73</v>
      </c>
      <c r="Q460" s="83"/>
      <c r="R460" s="72"/>
      <c r="S460" s="72"/>
      <c r="T460" s="47"/>
      <c r="U460" s="47"/>
      <c r="V460" s="213"/>
      <c r="W460" s="11"/>
    </row>
    <row r="461" spans="1:23" ht="25" customHeight="1" x14ac:dyDescent="0.25">
      <c r="A461" s="213"/>
      <c r="B461" s="213"/>
      <c r="C461" s="213"/>
      <c r="D461" s="277"/>
      <c r="E461" s="300"/>
      <c r="F461" s="300"/>
      <c r="G461" s="300"/>
      <c r="H461" s="300"/>
      <c r="I461" s="211"/>
      <c r="J461" s="263"/>
      <c r="K461" s="47" t="s">
        <v>32</v>
      </c>
      <c r="L461" s="67" t="s">
        <v>33</v>
      </c>
      <c r="M461" s="67" t="s">
        <v>675</v>
      </c>
      <c r="N461" s="47" t="s">
        <v>692</v>
      </c>
      <c r="O461" s="68" t="s">
        <v>507</v>
      </c>
      <c r="P461" s="69">
        <v>104.58</v>
      </c>
      <c r="Q461" s="83"/>
      <c r="R461" s="72"/>
      <c r="S461" s="72"/>
      <c r="T461" s="47"/>
      <c r="U461" s="47"/>
      <c r="V461" s="213"/>
      <c r="W461" s="11"/>
    </row>
    <row r="462" spans="1:23" ht="25" customHeight="1" x14ac:dyDescent="0.25">
      <c r="A462" s="213"/>
      <c r="B462" s="213"/>
      <c r="C462" s="213"/>
      <c r="D462" s="277"/>
      <c r="E462" s="300"/>
      <c r="F462" s="300"/>
      <c r="G462" s="300"/>
      <c r="H462" s="300"/>
      <c r="I462" s="211"/>
      <c r="J462" s="263"/>
      <c r="K462" s="47" t="s">
        <v>32</v>
      </c>
      <c r="L462" s="67" t="s">
        <v>33</v>
      </c>
      <c r="M462" s="67" t="s">
        <v>675</v>
      </c>
      <c r="N462" s="47" t="s">
        <v>693</v>
      </c>
      <c r="O462" s="68" t="s">
        <v>507</v>
      </c>
      <c r="P462" s="69">
        <v>97.58</v>
      </c>
      <c r="Q462" s="83"/>
      <c r="R462" s="72"/>
      <c r="S462" s="72"/>
      <c r="T462" s="47"/>
      <c r="U462" s="47"/>
      <c r="V462" s="213"/>
      <c r="W462" s="11"/>
    </row>
    <row r="463" spans="1:23" ht="25" customHeight="1" x14ac:dyDescent="0.25">
      <c r="A463" s="213"/>
      <c r="B463" s="213"/>
      <c r="C463" s="213"/>
      <c r="D463" s="277"/>
      <c r="E463" s="300"/>
      <c r="F463" s="300"/>
      <c r="G463" s="300"/>
      <c r="H463" s="300"/>
      <c r="I463" s="211"/>
      <c r="J463" s="263"/>
      <c r="K463" s="47" t="s">
        <v>32</v>
      </c>
      <c r="L463" s="67" t="s">
        <v>33</v>
      </c>
      <c r="M463" s="67" t="s">
        <v>675</v>
      </c>
      <c r="N463" s="47" t="s">
        <v>694</v>
      </c>
      <c r="O463" s="68" t="s">
        <v>45</v>
      </c>
      <c r="P463" s="69">
        <v>33.67</v>
      </c>
      <c r="Q463" s="83"/>
      <c r="R463" s="72"/>
      <c r="S463" s="72"/>
      <c r="T463" s="47"/>
      <c r="U463" s="47"/>
      <c r="V463" s="213"/>
      <c r="W463" s="11"/>
    </row>
    <row r="464" spans="1:23" ht="25" customHeight="1" x14ac:dyDescent="0.25">
      <c r="A464" s="213"/>
      <c r="B464" s="213"/>
      <c r="C464" s="213"/>
      <c r="D464" s="277"/>
      <c r="E464" s="300"/>
      <c r="F464" s="300"/>
      <c r="G464" s="300"/>
      <c r="H464" s="300"/>
      <c r="I464" s="211"/>
      <c r="J464" s="263"/>
      <c r="K464" s="47" t="s">
        <v>32</v>
      </c>
      <c r="L464" s="67" t="s">
        <v>33</v>
      </c>
      <c r="M464" s="67" t="s">
        <v>675</v>
      </c>
      <c r="N464" s="47" t="s">
        <v>695</v>
      </c>
      <c r="O464" s="68" t="s">
        <v>45</v>
      </c>
      <c r="P464" s="69">
        <v>55.92</v>
      </c>
      <c r="Q464" s="83"/>
      <c r="R464" s="72"/>
      <c r="S464" s="72"/>
      <c r="T464" s="47"/>
      <c r="U464" s="47"/>
      <c r="V464" s="213"/>
      <c r="W464" s="11"/>
    </row>
    <row r="465" spans="1:23" ht="25" customHeight="1" x14ac:dyDescent="0.25">
      <c r="A465" s="213"/>
      <c r="B465" s="213"/>
      <c r="C465" s="213"/>
      <c r="D465" s="277"/>
      <c r="E465" s="300"/>
      <c r="F465" s="300"/>
      <c r="G465" s="300"/>
      <c r="H465" s="300"/>
      <c r="I465" s="211"/>
      <c r="J465" s="263"/>
      <c r="K465" s="47" t="s">
        <v>32</v>
      </c>
      <c r="L465" s="67" t="s">
        <v>33</v>
      </c>
      <c r="M465" s="67" t="s">
        <v>675</v>
      </c>
      <c r="N465" s="47" t="s">
        <v>696</v>
      </c>
      <c r="O465" s="68" t="s">
        <v>45</v>
      </c>
      <c r="P465" s="69">
        <v>89.27</v>
      </c>
      <c r="Q465" s="83"/>
      <c r="R465" s="72"/>
      <c r="S465" s="72"/>
      <c r="T465" s="47"/>
      <c r="U465" s="47"/>
      <c r="V465" s="213"/>
      <c r="W465" s="11"/>
    </row>
    <row r="466" spans="1:23" ht="25" customHeight="1" x14ac:dyDescent="0.25">
      <c r="A466" s="214"/>
      <c r="B466" s="214"/>
      <c r="C466" s="214"/>
      <c r="D466" s="276"/>
      <c r="E466" s="299"/>
      <c r="F466" s="299"/>
      <c r="G466" s="299"/>
      <c r="H466" s="299"/>
      <c r="I466" s="210"/>
      <c r="J466" s="259"/>
      <c r="K466" s="47" t="s">
        <v>32</v>
      </c>
      <c r="L466" s="67" t="s">
        <v>33</v>
      </c>
      <c r="M466" s="67" t="s">
        <v>675</v>
      </c>
      <c r="N466" s="47" t="s">
        <v>697</v>
      </c>
      <c r="O466" s="68" t="s">
        <v>45</v>
      </c>
      <c r="P466" s="69">
        <v>89.47</v>
      </c>
      <c r="Q466" s="83"/>
      <c r="R466" s="72"/>
      <c r="S466" s="72"/>
      <c r="T466" s="47"/>
      <c r="U466" s="47"/>
      <c r="V466" s="213"/>
      <c r="W466" s="11"/>
    </row>
    <row r="467" spans="1:23" ht="25" customHeight="1" x14ac:dyDescent="0.25">
      <c r="A467" s="212">
        <v>121</v>
      </c>
      <c r="B467" s="212" t="s">
        <v>698</v>
      </c>
      <c r="C467" s="212" t="s">
        <v>699</v>
      </c>
      <c r="D467" s="275">
        <v>43373</v>
      </c>
      <c r="E467" s="298">
        <v>7464</v>
      </c>
      <c r="F467" s="298">
        <v>12.41</v>
      </c>
      <c r="G467" s="317">
        <v>0</v>
      </c>
      <c r="H467" s="317">
        <v>7476.4092639999999</v>
      </c>
      <c r="I467" s="209" t="s">
        <v>30</v>
      </c>
      <c r="J467" s="212" t="s">
        <v>700</v>
      </c>
      <c r="K467" s="47" t="s">
        <v>32</v>
      </c>
      <c r="L467" s="67" t="s">
        <v>33</v>
      </c>
      <c r="M467" s="67" t="s">
        <v>675</v>
      </c>
      <c r="N467" s="47" t="s">
        <v>701</v>
      </c>
      <c r="O467" s="68" t="s">
        <v>507</v>
      </c>
      <c r="P467" s="69">
        <v>405.31</v>
      </c>
      <c r="Q467" s="83"/>
      <c r="R467" s="72"/>
      <c r="S467" s="72"/>
      <c r="T467" s="47"/>
      <c r="U467" s="47"/>
      <c r="V467" s="213"/>
      <c r="W467" s="11"/>
    </row>
    <row r="468" spans="1:23" ht="25" customHeight="1" x14ac:dyDescent="0.25">
      <c r="A468" s="213"/>
      <c r="B468" s="213"/>
      <c r="C468" s="213"/>
      <c r="D468" s="277"/>
      <c r="E468" s="300"/>
      <c r="F468" s="300"/>
      <c r="G468" s="321"/>
      <c r="H468" s="321"/>
      <c r="I468" s="211"/>
      <c r="J468" s="213"/>
      <c r="K468" s="47" t="s">
        <v>32</v>
      </c>
      <c r="L468" s="67" t="s">
        <v>33</v>
      </c>
      <c r="M468" s="67" t="s">
        <v>675</v>
      </c>
      <c r="N468" s="47" t="s">
        <v>702</v>
      </c>
      <c r="O468" s="68" t="s">
        <v>507</v>
      </c>
      <c r="P468" s="69">
        <v>431.57</v>
      </c>
      <c r="Q468" s="83"/>
      <c r="R468" s="72"/>
      <c r="S468" s="72"/>
      <c r="T468" s="47"/>
      <c r="U468" s="47"/>
      <c r="V468" s="213"/>
      <c r="W468" s="11"/>
    </row>
    <row r="469" spans="1:23" ht="25" customHeight="1" x14ac:dyDescent="0.25">
      <c r="A469" s="213"/>
      <c r="B469" s="213"/>
      <c r="C469" s="213"/>
      <c r="D469" s="277"/>
      <c r="E469" s="300"/>
      <c r="F469" s="300"/>
      <c r="G469" s="321"/>
      <c r="H469" s="321"/>
      <c r="I469" s="211"/>
      <c r="J469" s="213"/>
      <c r="K469" s="47" t="s">
        <v>32</v>
      </c>
      <c r="L469" s="67" t="s">
        <v>33</v>
      </c>
      <c r="M469" s="67" t="s">
        <v>675</v>
      </c>
      <c r="N469" s="47" t="s">
        <v>703</v>
      </c>
      <c r="O469" s="68" t="s">
        <v>507</v>
      </c>
      <c r="P469" s="69">
        <v>654.98</v>
      </c>
      <c r="Q469" s="83"/>
      <c r="R469" s="72"/>
      <c r="S469" s="72"/>
      <c r="T469" s="47"/>
      <c r="U469" s="47"/>
      <c r="V469" s="213"/>
      <c r="W469" s="11"/>
    </row>
    <row r="470" spans="1:23" ht="25" customHeight="1" x14ac:dyDescent="0.25">
      <c r="A470" s="213"/>
      <c r="B470" s="213"/>
      <c r="C470" s="213"/>
      <c r="D470" s="277"/>
      <c r="E470" s="300"/>
      <c r="F470" s="300"/>
      <c r="G470" s="321"/>
      <c r="H470" s="321"/>
      <c r="I470" s="211"/>
      <c r="J470" s="213"/>
      <c r="K470" s="47" t="s">
        <v>32</v>
      </c>
      <c r="L470" s="67" t="s">
        <v>33</v>
      </c>
      <c r="M470" s="67" t="s">
        <v>675</v>
      </c>
      <c r="N470" s="47" t="s">
        <v>704</v>
      </c>
      <c r="O470" s="68" t="s">
        <v>507</v>
      </c>
      <c r="P470" s="69">
        <v>657.29</v>
      </c>
      <c r="Q470" s="83"/>
      <c r="R470" s="72"/>
      <c r="S470" s="72"/>
      <c r="T470" s="47"/>
      <c r="U470" s="47"/>
      <c r="V470" s="213"/>
      <c r="W470" s="11"/>
    </row>
    <row r="471" spans="1:23" ht="25" customHeight="1" x14ac:dyDescent="0.25">
      <c r="A471" s="213"/>
      <c r="B471" s="213"/>
      <c r="C471" s="213"/>
      <c r="D471" s="277"/>
      <c r="E471" s="300"/>
      <c r="F471" s="300"/>
      <c r="G471" s="321"/>
      <c r="H471" s="321"/>
      <c r="I471" s="211"/>
      <c r="J471" s="213"/>
      <c r="K471" s="47" t="s">
        <v>32</v>
      </c>
      <c r="L471" s="67" t="s">
        <v>33</v>
      </c>
      <c r="M471" s="67" t="s">
        <v>675</v>
      </c>
      <c r="N471" s="47" t="s">
        <v>705</v>
      </c>
      <c r="O471" s="68" t="s">
        <v>507</v>
      </c>
      <c r="P471" s="69">
        <v>405.31</v>
      </c>
      <c r="Q471" s="83"/>
      <c r="R471" s="72"/>
      <c r="S471" s="72"/>
      <c r="T471" s="47"/>
      <c r="U471" s="47"/>
      <c r="V471" s="213"/>
      <c r="W471" s="11"/>
    </row>
    <row r="472" spans="1:23" ht="25" customHeight="1" x14ac:dyDescent="0.25">
      <c r="A472" s="213"/>
      <c r="B472" s="213"/>
      <c r="C472" s="213"/>
      <c r="D472" s="277"/>
      <c r="E472" s="300"/>
      <c r="F472" s="300"/>
      <c r="G472" s="321"/>
      <c r="H472" s="321"/>
      <c r="I472" s="211"/>
      <c r="J472" s="213"/>
      <c r="K472" s="47" t="s">
        <v>32</v>
      </c>
      <c r="L472" s="67" t="s">
        <v>33</v>
      </c>
      <c r="M472" s="67" t="s">
        <v>675</v>
      </c>
      <c r="N472" s="47" t="s">
        <v>706</v>
      </c>
      <c r="O472" s="68" t="s">
        <v>507</v>
      </c>
      <c r="P472" s="69">
        <v>657.29</v>
      </c>
      <c r="Q472" s="83"/>
      <c r="R472" s="72"/>
      <c r="S472" s="72"/>
      <c r="T472" s="47"/>
      <c r="U472" s="47"/>
      <c r="V472" s="213"/>
      <c r="W472" s="11"/>
    </row>
    <row r="473" spans="1:23" ht="25" customHeight="1" x14ac:dyDescent="0.25">
      <c r="A473" s="213"/>
      <c r="B473" s="213"/>
      <c r="C473" s="213"/>
      <c r="D473" s="277"/>
      <c r="E473" s="300"/>
      <c r="F473" s="300"/>
      <c r="G473" s="321"/>
      <c r="H473" s="321"/>
      <c r="I473" s="211"/>
      <c r="J473" s="213"/>
      <c r="K473" s="47" t="s">
        <v>32</v>
      </c>
      <c r="L473" s="67" t="s">
        <v>33</v>
      </c>
      <c r="M473" s="67" t="s">
        <v>675</v>
      </c>
      <c r="N473" s="47" t="s">
        <v>707</v>
      </c>
      <c r="O473" s="68" t="s">
        <v>45</v>
      </c>
      <c r="P473" s="69">
        <v>657.29</v>
      </c>
      <c r="Q473" s="83"/>
      <c r="R473" s="72"/>
      <c r="S473" s="72"/>
      <c r="T473" s="47"/>
      <c r="U473" s="47"/>
      <c r="V473" s="213"/>
      <c r="W473" s="11"/>
    </row>
    <row r="474" spans="1:23" ht="25" customHeight="1" x14ac:dyDescent="0.25">
      <c r="A474" s="213"/>
      <c r="B474" s="213"/>
      <c r="C474" s="213"/>
      <c r="D474" s="277"/>
      <c r="E474" s="300"/>
      <c r="F474" s="300"/>
      <c r="G474" s="321"/>
      <c r="H474" s="321"/>
      <c r="I474" s="211"/>
      <c r="J474" s="213"/>
      <c r="K474" s="47" t="s">
        <v>32</v>
      </c>
      <c r="L474" s="67" t="s">
        <v>33</v>
      </c>
      <c r="M474" s="67" t="s">
        <v>675</v>
      </c>
      <c r="N474" s="47" t="s">
        <v>708</v>
      </c>
      <c r="O474" s="68" t="s">
        <v>45</v>
      </c>
      <c r="P474" s="69">
        <v>88.58</v>
      </c>
      <c r="Q474" s="83"/>
      <c r="R474" s="72"/>
      <c r="S474" s="72"/>
      <c r="T474" s="47"/>
      <c r="U474" s="47"/>
      <c r="V474" s="213"/>
      <c r="W474" s="11"/>
    </row>
    <row r="475" spans="1:23" ht="25" customHeight="1" x14ac:dyDescent="0.25">
      <c r="A475" s="213"/>
      <c r="B475" s="213"/>
      <c r="C475" s="213"/>
      <c r="D475" s="277"/>
      <c r="E475" s="300"/>
      <c r="F475" s="300"/>
      <c r="G475" s="321"/>
      <c r="H475" s="321"/>
      <c r="I475" s="211"/>
      <c r="J475" s="213"/>
      <c r="K475" s="47" t="s">
        <v>32</v>
      </c>
      <c r="L475" s="67" t="s">
        <v>33</v>
      </c>
      <c r="M475" s="67" t="s">
        <v>675</v>
      </c>
      <c r="N475" s="47" t="s">
        <v>709</v>
      </c>
      <c r="O475" s="68" t="s">
        <v>45</v>
      </c>
      <c r="P475" s="69">
        <v>284.88</v>
      </c>
      <c r="Q475" s="83"/>
      <c r="R475" s="72"/>
      <c r="S475" s="72"/>
      <c r="T475" s="47"/>
      <c r="U475" s="47"/>
      <c r="V475" s="213"/>
      <c r="W475" s="11"/>
    </row>
    <row r="476" spans="1:23" ht="25" customHeight="1" x14ac:dyDescent="0.25">
      <c r="A476" s="213"/>
      <c r="B476" s="213"/>
      <c r="C476" s="213"/>
      <c r="D476" s="277"/>
      <c r="E476" s="300"/>
      <c r="F476" s="300"/>
      <c r="G476" s="321"/>
      <c r="H476" s="321"/>
      <c r="I476" s="211"/>
      <c r="J476" s="213"/>
      <c r="K476" s="47" t="s">
        <v>32</v>
      </c>
      <c r="L476" s="67" t="s">
        <v>33</v>
      </c>
      <c r="M476" s="67" t="s">
        <v>675</v>
      </c>
      <c r="N476" s="47" t="s">
        <v>710</v>
      </c>
      <c r="O476" s="68" t="s">
        <v>45</v>
      </c>
      <c r="P476" s="69">
        <v>90.56</v>
      </c>
      <c r="Q476" s="83"/>
      <c r="R476" s="72"/>
      <c r="S476" s="72"/>
      <c r="T476" s="47"/>
      <c r="U476" s="47"/>
      <c r="V476" s="213"/>
      <c r="W476" s="11"/>
    </row>
    <row r="477" spans="1:23" ht="25" customHeight="1" x14ac:dyDescent="0.25">
      <c r="A477" s="213"/>
      <c r="B477" s="213"/>
      <c r="C477" s="213"/>
      <c r="D477" s="277"/>
      <c r="E477" s="300"/>
      <c r="F477" s="300"/>
      <c r="G477" s="321"/>
      <c r="H477" s="321"/>
      <c r="I477" s="211"/>
      <c r="J477" s="213"/>
      <c r="K477" s="47" t="s">
        <v>32</v>
      </c>
      <c r="L477" s="67" t="s">
        <v>33</v>
      </c>
      <c r="M477" s="67" t="s">
        <v>675</v>
      </c>
      <c r="N477" s="47" t="s">
        <v>711</v>
      </c>
      <c r="O477" s="68" t="s">
        <v>45</v>
      </c>
      <c r="P477" s="69">
        <v>90.56</v>
      </c>
      <c r="Q477" s="83"/>
      <c r="R477" s="72"/>
      <c r="S477" s="72"/>
      <c r="T477" s="47"/>
      <c r="U477" s="47"/>
      <c r="V477" s="213"/>
      <c r="W477" s="11"/>
    </row>
    <row r="478" spans="1:23" ht="25" customHeight="1" x14ac:dyDescent="0.25">
      <c r="A478" s="213"/>
      <c r="B478" s="213"/>
      <c r="C478" s="213"/>
      <c r="D478" s="277"/>
      <c r="E478" s="300"/>
      <c r="F478" s="300"/>
      <c r="G478" s="321"/>
      <c r="H478" s="321"/>
      <c r="I478" s="211"/>
      <c r="J478" s="213"/>
      <c r="K478" s="47" t="s">
        <v>32</v>
      </c>
      <c r="L478" s="67" t="s">
        <v>33</v>
      </c>
      <c r="M478" s="67" t="s">
        <v>675</v>
      </c>
      <c r="N478" s="47" t="s">
        <v>712</v>
      </c>
      <c r="O478" s="68" t="s">
        <v>45</v>
      </c>
      <c r="P478" s="69">
        <v>127.54</v>
      </c>
      <c r="Q478" s="83"/>
      <c r="R478" s="72"/>
      <c r="S478" s="72"/>
      <c r="T478" s="47"/>
      <c r="U478" s="47"/>
      <c r="V478" s="213"/>
      <c r="W478" s="11"/>
    </row>
    <row r="479" spans="1:23" ht="25" customHeight="1" x14ac:dyDescent="0.25">
      <c r="A479" s="213"/>
      <c r="B479" s="213"/>
      <c r="C479" s="213"/>
      <c r="D479" s="277"/>
      <c r="E479" s="300"/>
      <c r="F479" s="300"/>
      <c r="G479" s="321"/>
      <c r="H479" s="321"/>
      <c r="I479" s="211"/>
      <c r="J479" s="213"/>
      <c r="K479" s="47" t="s">
        <v>32</v>
      </c>
      <c r="L479" s="67" t="s">
        <v>33</v>
      </c>
      <c r="M479" s="67" t="s">
        <v>675</v>
      </c>
      <c r="N479" s="47" t="s">
        <v>713</v>
      </c>
      <c r="O479" s="68" t="s">
        <v>45</v>
      </c>
      <c r="P479" s="69">
        <v>120.68</v>
      </c>
      <c r="Q479" s="83"/>
      <c r="R479" s="72"/>
      <c r="S479" s="72"/>
      <c r="T479" s="47"/>
      <c r="U479" s="47"/>
      <c r="V479" s="213"/>
      <c r="W479" s="11"/>
    </row>
    <row r="480" spans="1:23" ht="25" customHeight="1" x14ac:dyDescent="0.25">
      <c r="A480" s="213"/>
      <c r="B480" s="213"/>
      <c r="C480" s="213"/>
      <c r="D480" s="277"/>
      <c r="E480" s="300"/>
      <c r="F480" s="300"/>
      <c r="G480" s="321"/>
      <c r="H480" s="321"/>
      <c r="I480" s="211"/>
      <c r="J480" s="213"/>
      <c r="K480" s="47" t="s">
        <v>32</v>
      </c>
      <c r="L480" s="67" t="s">
        <v>33</v>
      </c>
      <c r="M480" s="67" t="s">
        <v>474</v>
      </c>
      <c r="N480" s="47" t="s">
        <v>714</v>
      </c>
      <c r="O480" s="68" t="s">
        <v>45</v>
      </c>
      <c r="P480" s="69">
        <v>42.24</v>
      </c>
      <c r="Q480" s="83"/>
      <c r="R480" s="72"/>
      <c r="S480" s="72"/>
      <c r="T480" s="47"/>
      <c r="U480" s="47"/>
      <c r="V480" s="213"/>
      <c r="W480" s="11"/>
    </row>
    <row r="481" spans="1:23" ht="25" customHeight="1" x14ac:dyDescent="0.25">
      <c r="A481" s="213"/>
      <c r="B481" s="213"/>
      <c r="C481" s="213"/>
      <c r="D481" s="277"/>
      <c r="E481" s="300"/>
      <c r="F481" s="300"/>
      <c r="G481" s="321"/>
      <c r="H481" s="321"/>
      <c r="I481" s="211"/>
      <c r="J481" s="213"/>
      <c r="K481" s="47" t="s">
        <v>32</v>
      </c>
      <c r="L481" s="67" t="s">
        <v>33</v>
      </c>
      <c r="M481" s="67" t="s">
        <v>474</v>
      </c>
      <c r="N481" s="47" t="s">
        <v>715</v>
      </c>
      <c r="O481" s="68" t="s">
        <v>45</v>
      </c>
      <c r="P481" s="69">
        <v>282.57</v>
      </c>
      <c r="Q481" s="83"/>
      <c r="R481" s="72"/>
      <c r="S481" s="72"/>
      <c r="T481" s="47"/>
      <c r="U481" s="47"/>
      <c r="V481" s="213"/>
      <c r="W481" s="11"/>
    </row>
    <row r="482" spans="1:23" ht="25" customHeight="1" x14ac:dyDescent="0.25">
      <c r="A482" s="213"/>
      <c r="B482" s="213"/>
      <c r="C482" s="213"/>
      <c r="D482" s="277"/>
      <c r="E482" s="300"/>
      <c r="F482" s="300"/>
      <c r="G482" s="321"/>
      <c r="H482" s="321"/>
      <c r="I482" s="211"/>
      <c r="J482" s="213"/>
      <c r="K482" s="47" t="s">
        <v>32</v>
      </c>
      <c r="L482" s="67" t="s">
        <v>33</v>
      </c>
      <c r="M482" s="67" t="s">
        <v>474</v>
      </c>
      <c r="N482" s="47" t="s">
        <v>716</v>
      </c>
      <c r="O482" s="68" t="s">
        <v>45</v>
      </c>
      <c r="P482" s="69">
        <v>272.37</v>
      </c>
      <c r="Q482" s="83"/>
      <c r="R482" s="72"/>
      <c r="S482" s="72"/>
      <c r="T482" s="47"/>
      <c r="U482" s="47"/>
      <c r="V482" s="213"/>
      <c r="W482" s="11"/>
    </row>
    <row r="483" spans="1:23" ht="25" customHeight="1" x14ac:dyDescent="0.25">
      <c r="A483" s="213"/>
      <c r="B483" s="213"/>
      <c r="C483" s="213"/>
      <c r="D483" s="277"/>
      <c r="E483" s="300"/>
      <c r="F483" s="300"/>
      <c r="G483" s="321"/>
      <c r="H483" s="321"/>
      <c r="I483" s="211"/>
      <c r="J483" s="213"/>
      <c r="K483" s="47" t="s">
        <v>32</v>
      </c>
      <c r="L483" s="67" t="s">
        <v>33</v>
      </c>
      <c r="M483" s="67" t="s">
        <v>474</v>
      </c>
      <c r="N483" s="47" t="s">
        <v>717</v>
      </c>
      <c r="O483" s="68" t="s">
        <v>45</v>
      </c>
      <c r="P483" s="69">
        <v>139.21</v>
      </c>
      <c r="Q483" s="83"/>
      <c r="R483" s="72"/>
      <c r="S483" s="72"/>
      <c r="T483" s="47"/>
      <c r="U483" s="47"/>
      <c r="V483" s="213"/>
      <c r="W483" s="11"/>
    </row>
    <row r="484" spans="1:23" ht="25" customHeight="1" x14ac:dyDescent="0.25">
      <c r="A484" s="213"/>
      <c r="B484" s="213"/>
      <c r="C484" s="213"/>
      <c r="D484" s="277"/>
      <c r="E484" s="300"/>
      <c r="F484" s="300"/>
      <c r="G484" s="321"/>
      <c r="H484" s="321"/>
      <c r="I484" s="211"/>
      <c r="J484" s="213"/>
      <c r="K484" s="47" t="s">
        <v>32</v>
      </c>
      <c r="L484" s="67" t="s">
        <v>33</v>
      </c>
      <c r="M484" s="67" t="s">
        <v>474</v>
      </c>
      <c r="N484" s="47" t="s">
        <v>718</v>
      </c>
      <c r="O484" s="68" t="s">
        <v>45</v>
      </c>
      <c r="P484" s="69">
        <v>18.8</v>
      </c>
      <c r="Q484" s="83"/>
      <c r="R484" s="72"/>
      <c r="S484" s="72"/>
      <c r="T484" s="47"/>
      <c r="U484" s="47"/>
      <c r="V484" s="213"/>
      <c r="W484" s="11"/>
    </row>
    <row r="485" spans="1:23" ht="25" customHeight="1" x14ac:dyDescent="0.25">
      <c r="A485" s="213"/>
      <c r="B485" s="213"/>
      <c r="C485" s="213"/>
      <c r="D485" s="277"/>
      <c r="E485" s="300"/>
      <c r="F485" s="300"/>
      <c r="G485" s="321"/>
      <c r="H485" s="321"/>
      <c r="I485" s="211"/>
      <c r="J485" s="213"/>
      <c r="K485" s="47" t="s">
        <v>32</v>
      </c>
      <c r="L485" s="67" t="s">
        <v>33</v>
      </c>
      <c r="M485" s="67" t="s">
        <v>474</v>
      </c>
      <c r="N485" s="47" t="s">
        <v>719</v>
      </c>
      <c r="O485" s="68" t="s">
        <v>45</v>
      </c>
      <c r="P485" s="69">
        <v>26.02</v>
      </c>
      <c r="Q485" s="83"/>
      <c r="R485" s="72"/>
      <c r="S485" s="72"/>
      <c r="T485" s="47"/>
      <c r="U485" s="47"/>
      <c r="V485" s="213"/>
      <c r="W485" s="11"/>
    </row>
    <row r="486" spans="1:23" ht="25" customHeight="1" x14ac:dyDescent="0.25">
      <c r="A486" s="213"/>
      <c r="B486" s="213"/>
      <c r="C486" s="213"/>
      <c r="D486" s="277"/>
      <c r="E486" s="300"/>
      <c r="F486" s="300"/>
      <c r="G486" s="321"/>
      <c r="H486" s="321"/>
      <c r="I486" s="211"/>
      <c r="J486" s="213"/>
      <c r="K486" s="47" t="s">
        <v>32</v>
      </c>
      <c r="L486" s="67" t="s">
        <v>33</v>
      </c>
      <c r="M486" s="67" t="s">
        <v>474</v>
      </c>
      <c r="N486" s="47" t="s">
        <v>720</v>
      </c>
      <c r="O486" s="68" t="s">
        <v>45</v>
      </c>
      <c r="P486" s="69">
        <v>53.53</v>
      </c>
      <c r="Q486" s="83"/>
      <c r="R486" s="72"/>
      <c r="S486" s="72"/>
      <c r="T486" s="47"/>
      <c r="U486" s="47"/>
      <c r="V486" s="213"/>
      <c r="W486" s="11"/>
    </row>
    <row r="487" spans="1:23" ht="25" customHeight="1" x14ac:dyDescent="0.25">
      <c r="A487" s="213"/>
      <c r="B487" s="213"/>
      <c r="C487" s="213"/>
      <c r="D487" s="277"/>
      <c r="E487" s="300"/>
      <c r="F487" s="300"/>
      <c r="G487" s="321"/>
      <c r="H487" s="321"/>
      <c r="I487" s="211"/>
      <c r="J487" s="213"/>
      <c r="K487" s="47" t="s">
        <v>32</v>
      </c>
      <c r="L487" s="67" t="s">
        <v>33</v>
      </c>
      <c r="M487" s="67" t="s">
        <v>474</v>
      </c>
      <c r="N487" s="47" t="s">
        <v>721</v>
      </c>
      <c r="O487" s="68" t="s">
        <v>45</v>
      </c>
      <c r="P487" s="69">
        <v>503.25</v>
      </c>
      <c r="Q487" s="83"/>
      <c r="R487" s="72"/>
      <c r="S487" s="72"/>
      <c r="T487" s="47"/>
      <c r="U487" s="47"/>
      <c r="V487" s="213"/>
      <c r="W487" s="11"/>
    </row>
    <row r="488" spans="1:23" ht="25" customHeight="1" x14ac:dyDescent="0.25">
      <c r="A488" s="213"/>
      <c r="B488" s="213"/>
      <c r="C488" s="213"/>
      <c r="D488" s="277"/>
      <c r="E488" s="300"/>
      <c r="F488" s="300"/>
      <c r="G488" s="321"/>
      <c r="H488" s="321"/>
      <c r="I488" s="210"/>
      <c r="J488" s="214"/>
      <c r="K488" s="47" t="s">
        <v>32</v>
      </c>
      <c r="L488" s="67" t="s">
        <v>33</v>
      </c>
      <c r="M488" s="68" t="s">
        <v>474</v>
      </c>
      <c r="N488" s="144" t="s">
        <v>722</v>
      </c>
      <c r="O488" s="68" t="s">
        <v>45</v>
      </c>
      <c r="P488" s="120">
        <v>61.54</v>
      </c>
      <c r="Q488" s="83"/>
      <c r="R488" s="72"/>
      <c r="S488" s="72"/>
      <c r="T488" s="47"/>
      <c r="U488" s="47"/>
      <c r="V488" s="213"/>
      <c r="W488" s="11"/>
    </row>
    <row r="489" spans="1:23" ht="25" customHeight="1" x14ac:dyDescent="0.25">
      <c r="A489" s="213"/>
      <c r="B489" s="213"/>
      <c r="C489" s="213"/>
      <c r="D489" s="277"/>
      <c r="E489" s="300"/>
      <c r="F489" s="300"/>
      <c r="G489" s="321"/>
      <c r="H489" s="321"/>
      <c r="I489" s="48" t="s">
        <v>30</v>
      </c>
      <c r="J489" s="47" t="s">
        <v>723</v>
      </c>
      <c r="K489" s="47" t="s">
        <v>32</v>
      </c>
      <c r="L489" s="67" t="s">
        <v>33</v>
      </c>
      <c r="M489" s="68"/>
      <c r="N489" s="144"/>
      <c r="O489" s="68"/>
      <c r="P489" s="120"/>
      <c r="Q489" s="83"/>
      <c r="R489" s="72"/>
      <c r="S489" s="72"/>
      <c r="T489" s="47"/>
      <c r="U489" s="47"/>
      <c r="V489" s="213"/>
      <c r="W489" s="11"/>
    </row>
    <row r="490" spans="1:23" ht="25" customHeight="1" x14ac:dyDescent="0.25">
      <c r="A490" s="214"/>
      <c r="B490" s="214"/>
      <c r="C490" s="214"/>
      <c r="D490" s="276"/>
      <c r="E490" s="299"/>
      <c r="F490" s="299"/>
      <c r="G490" s="318"/>
      <c r="H490" s="318"/>
      <c r="I490" s="48" t="s">
        <v>30</v>
      </c>
      <c r="J490" s="47" t="s">
        <v>724</v>
      </c>
      <c r="K490" s="47" t="s">
        <v>32</v>
      </c>
      <c r="L490" s="67" t="s">
        <v>33</v>
      </c>
      <c r="M490" s="68"/>
      <c r="N490" s="144"/>
      <c r="O490" s="68"/>
      <c r="P490" s="120"/>
      <c r="Q490" s="83"/>
      <c r="R490" s="72"/>
      <c r="S490" s="72"/>
      <c r="T490" s="47"/>
      <c r="U490" s="47"/>
      <c r="V490" s="213"/>
      <c r="W490" s="11"/>
    </row>
    <row r="491" spans="1:23" s="16" customFormat="1" ht="25" customHeight="1" x14ac:dyDescent="0.25">
      <c r="A491" s="231">
        <v>122</v>
      </c>
      <c r="B491" s="230" t="s">
        <v>725</v>
      </c>
      <c r="C491" s="258" t="s">
        <v>726</v>
      </c>
      <c r="D491" s="275">
        <v>43210</v>
      </c>
      <c r="E491" s="317">
        <v>300</v>
      </c>
      <c r="F491" s="317">
        <v>76.569999999999993</v>
      </c>
      <c r="G491" s="317">
        <v>3.99</v>
      </c>
      <c r="H491" s="317">
        <v>380.56</v>
      </c>
      <c r="I491" s="258" t="s">
        <v>30</v>
      </c>
      <c r="J491" s="258" t="s">
        <v>727</v>
      </c>
      <c r="K491" s="47" t="s">
        <v>32</v>
      </c>
      <c r="L491" s="67" t="s">
        <v>33</v>
      </c>
      <c r="M491" s="67" t="s">
        <v>725</v>
      </c>
      <c r="N491" s="47" t="s">
        <v>728</v>
      </c>
      <c r="O491" s="68" t="s">
        <v>41</v>
      </c>
      <c r="P491" s="69">
        <v>111.19</v>
      </c>
      <c r="Q491" s="83"/>
      <c r="R491" s="72"/>
      <c r="S491" s="72"/>
      <c r="T491" s="47"/>
      <c r="U491" s="47"/>
      <c r="V491" s="416" t="s">
        <v>356</v>
      </c>
      <c r="W491" s="127"/>
    </row>
    <row r="492" spans="1:23" s="16" customFormat="1" ht="25.5" customHeight="1" x14ac:dyDescent="0.25">
      <c r="A492" s="232"/>
      <c r="B492" s="230"/>
      <c r="C492" s="259"/>
      <c r="D492" s="276"/>
      <c r="E492" s="318"/>
      <c r="F492" s="318"/>
      <c r="G492" s="318"/>
      <c r="H492" s="318"/>
      <c r="I492" s="259"/>
      <c r="J492" s="259"/>
      <c r="K492" s="47" t="s">
        <v>32</v>
      </c>
      <c r="L492" s="68" t="s">
        <v>33</v>
      </c>
      <c r="M492" s="68" t="s">
        <v>725</v>
      </c>
      <c r="N492" s="144" t="s">
        <v>729</v>
      </c>
      <c r="O492" s="68" t="s">
        <v>41</v>
      </c>
      <c r="P492" s="120">
        <v>256.87</v>
      </c>
      <c r="Q492" s="83"/>
      <c r="R492" s="72"/>
      <c r="S492" s="72"/>
      <c r="T492" s="47"/>
      <c r="U492" s="47"/>
      <c r="V492" s="416"/>
      <c r="W492" s="127"/>
    </row>
    <row r="493" spans="1:23" s="16" customFormat="1" ht="25" customHeight="1" x14ac:dyDescent="0.25">
      <c r="A493" s="136">
        <v>123</v>
      </c>
      <c r="B493" s="47"/>
      <c r="C493" s="93" t="s">
        <v>730</v>
      </c>
      <c r="D493" s="49">
        <v>43210</v>
      </c>
      <c r="E493" s="101">
        <v>1657.84</v>
      </c>
      <c r="F493" s="101">
        <v>451.7</v>
      </c>
      <c r="G493" s="101">
        <v>14.9</v>
      </c>
      <c r="H493" s="101">
        <v>2124.44</v>
      </c>
      <c r="I493" s="93" t="s">
        <v>30</v>
      </c>
      <c r="J493" s="93" t="s">
        <v>731</v>
      </c>
      <c r="K493" s="47" t="s">
        <v>732</v>
      </c>
      <c r="L493" s="68"/>
      <c r="M493" s="68"/>
      <c r="N493" s="144"/>
      <c r="O493" s="68"/>
      <c r="P493" s="120"/>
      <c r="Q493" s="83"/>
      <c r="R493" s="72"/>
      <c r="S493" s="72"/>
      <c r="T493" s="47"/>
      <c r="U493" s="47"/>
      <c r="V493" s="416" t="s">
        <v>356</v>
      </c>
      <c r="W493" s="127"/>
    </row>
    <row r="494" spans="1:23" s="16" customFormat="1" ht="25" customHeight="1" x14ac:dyDescent="0.25">
      <c r="A494" s="136">
        <v>124</v>
      </c>
      <c r="B494" s="47"/>
      <c r="C494" s="93" t="s">
        <v>733</v>
      </c>
      <c r="D494" s="49">
        <v>43210</v>
      </c>
      <c r="E494" s="101">
        <v>97.88</v>
      </c>
      <c r="F494" s="101">
        <v>14.19</v>
      </c>
      <c r="G494" s="101">
        <v>1.1200000000000001</v>
      </c>
      <c r="H494" s="101">
        <v>113.19</v>
      </c>
      <c r="I494" s="93" t="s">
        <v>30</v>
      </c>
      <c r="J494" s="93" t="s">
        <v>734</v>
      </c>
      <c r="K494" s="47" t="s">
        <v>732</v>
      </c>
      <c r="L494" s="68"/>
      <c r="M494" s="68"/>
      <c r="N494" s="144"/>
      <c r="O494" s="68"/>
      <c r="P494" s="120"/>
      <c r="Q494" s="83"/>
      <c r="R494" s="72"/>
      <c r="S494" s="72"/>
      <c r="T494" s="47"/>
      <c r="U494" s="47"/>
      <c r="V494" s="416"/>
      <c r="W494" s="127"/>
    </row>
    <row r="495" spans="1:23" s="23" customFormat="1" ht="15" customHeight="1" x14ac:dyDescent="0.25">
      <c r="A495" s="209">
        <v>125</v>
      </c>
      <c r="B495" s="230" t="s">
        <v>725</v>
      </c>
      <c r="C495" s="209" t="s">
        <v>735</v>
      </c>
      <c r="D495" s="275">
        <v>43220</v>
      </c>
      <c r="E495" s="298">
        <v>1996.1994360000001</v>
      </c>
      <c r="F495" s="298">
        <v>273.69429200000002</v>
      </c>
      <c r="G495" s="298">
        <v>0</v>
      </c>
      <c r="H495" s="298">
        <v>2269.893728</v>
      </c>
      <c r="I495" s="209" t="s">
        <v>30</v>
      </c>
      <c r="J495" s="209" t="s">
        <v>736</v>
      </c>
      <c r="K495" s="47" t="s">
        <v>32</v>
      </c>
      <c r="L495" s="67" t="s">
        <v>33</v>
      </c>
      <c r="M495" s="67" t="s">
        <v>725</v>
      </c>
      <c r="N495" s="47" t="s">
        <v>737</v>
      </c>
      <c r="O495" s="68" t="s">
        <v>45</v>
      </c>
      <c r="P495" s="69">
        <v>915.48</v>
      </c>
      <c r="Q495" s="83"/>
      <c r="R495" s="72"/>
      <c r="S495" s="72"/>
      <c r="T495" s="47"/>
      <c r="U495" s="47"/>
      <c r="V495" s="230" t="s">
        <v>738</v>
      </c>
      <c r="W495" s="94"/>
    </row>
    <row r="496" spans="1:23" s="23" customFormat="1" ht="36.75" customHeight="1" x14ac:dyDescent="0.25">
      <c r="A496" s="210"/>
      <c r="B496" s="230"/>
      <c r="C496" s="210"/>
      <c r="D496" s="276"/>
      <c r="E496" s="299"/>
      <c r="F496" s="299"/>
      <c r="G496" s="299"/>
      <c r="H496" s="299"/>
      <c r="I496" s="210"/>
      <c r="J496" s="210"/>
      <c r="K496" s="47" t="s">
        <v>32</v>
      </c>
      <c r="L496" s="67" t="s">
        <v>33</v>
      </c>
      <c r="M496" s="67" t="s">
        <v>725</v>
      </c>
      <c r="N496" s="47" t="s">
        <v>739</v>
      </c>
      <c r="O496" s="387" t="s">
        <v>45</v>
      </c>
      <c r="P496" s="224">
        <v>1153.6600000000001</v>
      </c>
      <c r="Q496" s="83"/>
      <c r="R496" s="72"/>
      <c r="S496" s="72"/>
      <c r="T496" s="47" t="s">
        <v>145</v>
      </c>
      <c r="U496" s="47"/>
      <c r="V496" s="230"/>
      <c r="W496" s="94"/>
    </row>
    <row r="497" spans="1:23" s="19" customFormat="1" ht="25" customHeight="1" x14ac:dyDescent="0.25">
      <c r="A497" s="46">
        <v>126</v>
      </c>
      <c r="B497" s="47" t="s">
        <v>725</v>
      </c>
      <c r="C497" s="156" t="s">
        <v>740</v>
      </c>
      <c r="D497" s="49" t="s">
        <v>293</v>
      </c>
      <c r="E497" s="101">
        <v>493.95644199999998</v>
      </c>
      <c r="F497" s="101">
        <v>14.061971</v>
      </c>
      <c r="G497" s="50">
        <v>0.03</v>
      </c>
      <c r="H497" s="50">
        <v>508.04841299999998</v>
      </c>
      <c r="I497" s="156" t="s">
        <v>30</v>
      </c>
      <c r="J497" s="156" t="s">
        <v>741</v>
      </c>
      <c r="K497" s="47" t="s">
        <v>4</v>
      </c>
      <c r="L497" s="67" t="s">
        <v>33</v>
      </c>
      <c r="M497" s="207" t="s">
        <v>725</v>
      </c>
      <c r="N497" s="212" t="s">
        <v>742</v>
      </c>
      <c r="O497" s="385"/>
      <c r="P497" s="225"/>
      <c r="Q497" s="83"/>
      <c r="R497" s="72" t="s">
        <v>146</v>
      </c>
      <c r="S497" s="72">
        <v>25382.86</v>
      </c>
      <c r="T497" s="47"/>
      <c r="U497" s="47"/>
      <c r="V497" s="212" t="s">
        <v>376</v>
      </c>
      <c r="W497" s="88"/>
    </row>
    <row r="498" spans="1:23" s="19" customFormat="1" ht="25" customHeight="1" x14ac:dyDescent="0.25">
      <c r="A498" s="46">
        <v>127</v>
      </c>
      <c r="B498" s="38"/>
      <c r="C498" s="156" t="s">
        <v>743</v>
      </c>
      <c r="D498" s="49" t="s">
        <v>293</v>
      </c>
      <c r="E498" s="101">
        <v>4572.9575290000002</v>
      </c>
      <c r="F498" s="101">
        <v>545.15883499999995</v>
      </c>
      <c r="G498" s="133">
        <v>31.41</v>
      </c>
      <c r="H498" s="50">
        <v>5149.5248030000002</v>
      </c>
      <c r="I498" s="156" t="s">
        <v>744</v>
      </c>
      <c r="J498" s="156" t="s">
        <v>745</v>
      </c>
      <c r="K498" s="47" t="s">
        <v>732</v>
      </c>
      <c r="L498" s="67" t="s">
        <v>33</v>
      </c>
      <c r="M498" s="208"/>
      <c r="N498" s="214"/>
      <c r="O498" s="386"/>
      <c r="P498" s="226"/>
      <c r="Q498" s="83"/>
      <c r="R498" s="72"/>
      <c r="S498" s="72"/>
      <c r="T498" s="47"/>
      <c r="U498" s="47"/>
      <c r="V498" s="214"/>
      <c r="W498" s="88"/>
    </row>
    <row r="499" spans="1:23" s="7" customFormat="1" ht="22" customHeight="1" x14ac:dyDescent="0.25">
      <c r="A499" s="237">
        <v>128</v>
      </c>
      <c r="B499" s="212" t="s">
        <v>725</v>
      </c>
      <c r="C499" s="252" t="s">
        <v>746</v>
      </c>
      <c r="D499" s="278">
        <v>43160</v>
      </c>
      <c r="E499" s="302">
        <v>8924.2199999999993</v>
      </c>
      <c r="F499" s="302">
        <v>452.950243</v>
      </c>
      <c r="G499" s="302">
        <v>42.051073000000002</v>
      </c>
      <c r="H499" s="302">
        <v>9419.2213159999992</v>
      </c>
      <c r="I499" s="106" t="s">
        <v>30</v>
      </c>
      <c r="J499" s="267" t="s">
        <v>747</v>
      </c>
      <c r="K499" s="47" t="s">
        <v>32</v>
      </c>
      <c r="L499" s="207" t="s">
        <v>33</v>
      </c>
      <c r="M499" s="207" t="s">
        <v>725</v>
      </c>
      <c r="N499" s="212" t="s">
        <v>748</v>
      </c>
      <c r="O499" s="387" t="s">
        <v>41</v>
      </c>
      <c r="P499" s="401">
        <v>62.67</v>
      </c>
      <c r="Q499" s="83"/>
      <c r="R499" s="72"/>
      <c r="S499" s="72"/>
      <c r="T499" s="47" t="s">
        <v>64</v>
      </c>
      <c r="U499" s="47" t="s">
        <v>33</v>
      </c>
      <c r="V499" s="417" t="s">
        <v>443</v>
      </c>
      <c r="W499" s="88"/>
    </row>
    <row r="500" spans="1:23" s="7" customFormat="1" ht="25" customHeight="1" x14ac:dyDescent="0.25">
      <c r="A500" s="238"/>
      <c r="B500" s="213"/>
      <c r="C500" s="253"/>
      <c r="D500" s="279"/>
      <c r="E500" s="303"/>
      <c r="F500" s="303"/>
      <c r="G500" s="303"/>
      <c r="H500" s="303"/>
      <c r="I500" s="106" t="s">
        <v>30</v>
      </c>
      <c r="J500" s="268"/>
      <c r="K500" s="47" t="s">
        <v>32</v>
      </c>
      <c r="L500" s="233"/>
      <c r="M500" s="233"/>
      <c r="N500" s="213"/>
      <c r="O500" s="385"/>
      <c r="P500" s="402"/>
      <c r="Q500" s="83"/>
      <c r="R500" s="72"/>
      <c r="S500" s="72"/>
      <c r="T500" s="47" t="s">
        <v>64</v>
      </c>
      <c r="U500" s="47" t="s">
        <v>33</v>
      </c>
      <c r="V500" s="417"/>
      <c r="W500" s="88"/>
    </row>
    <row r="501" spans="1:23" s="7" customFormat="1" ht="25" customHeight="1" x14ac:dyDescent="0.25">
      <c r="A501" s="238"/>
      <c r="B501" s="213"/>
      <c r="C501" s="253"/>
      <c r="D501" s="279"/>
      <c r="E501" s="303"/>
      <c r="F501" s="303"/>
      <c r="G501" s="303"/>
      <c r="H501" s="303"/>
      <c r="I501" s="106" t="s">
        <v>30</v>
      </c>
      <c r="J501" s="268"/>
      <c r="K501" s="47" t="s">
        <v>32</v>
      </c>
      <c r="L501" s="233"/>
      <c r="M501" s="233"/>
      <c r="N501" s="213"/>
      <c r="O501" s="385"/>
      <c r="P501" s="402"/>
      <c r="Q501" s="83"/>
      <c r="R501" s="72"/>
      <c r="S501" s="72"/>
      <c r="T501" s="47" t="s">
        <v>107</v>
      </c>
      <c r="U501" s="47"/>
      <c r="V501" s="417"/>
      <c r="W501" s="88"/>
    </row>
    <row r="502" spans="1:23" s="7" customFormat="1" ht="25" customHeight="1" x14ac:dyDescent="0.25">
      <c r="A502" s="238"/>
      <c r="B502" s="213"/>
      <c r="C502" s="253"/>
      <c r="D502" s="279"/>
      <c r="E502" s="303"/>
      <c r="F502" s="303"/>
      <c r="G502" s="303"/>
      <c r="H502" s="303"/>
      <c r="I502" s="106" t="s">
        <v>30</v>
      </c>
      <c r="J502" s="268"/>
      <c r="K502" s="47" t="s">
        <v>32</v>
      </c>
      <c r="L502" s="233"/>
      <c r="M502" s="233"/>
      <c r="N502" s="213"/>
      <c r="O502" s="385"/>
      <c r="P502" s="402"/>
      <c r="Q502" s="83"/>
      <c r="R502" s="72"/>
      <c r="S502" s="72"/>
      <c r="T502" s="47"/>
      <c r="U502" s="47"/>
      <c r="V502" s="417"/>
      <c r="W502" s="88"/>
    </row>
    <row r="503" spans="1:23" s="7" customFormat="1" ht="25" customHeight="1" x14ac:dyDescent="0.25">
      <c r="A503" s="239"/>
      <c r="B503" s="214"/>
      <c r="C503" s="254"/>
      <c r="D503" s="280"/>
      <c r="E503" s="304"/>
      <c r="F503" s="304"/>
      <c r="G503" s="304"/>
      <c r="H503" s="304"/>
      <c r="I503" s="106" t="s">
        <v>30</v>
      </c>
      <c r="J503" s="269"/>
      <c r="K503" s="47" t="s">
        <v>32</v>
      </c>
      <c r="L503" s="208"/>
      <c r="M503" s="208"/>
      <c r="N503" s="214"/>
      <c r="O503" s="386"/>
      <c r="P503" s="403"/>
      <c r="Q503" s="83"/>
      <c r="R503" s="72"/>
      <c r="S503" s="72"/>
      <c r="T503" s="47"/>
      <c r="U503" s="47"/>
      <c r="V503" s="417"/>
      <c r="W503" s="88"/>
    </row>
    <row r="504" spans="1:23" s="11" customFormat="1" ht="25" customHeight="1" x14ac:dyDescent="0.25">
      <c r="A504" s="212">
        <v>129</v>
      </c>
      <c r="B504" s="212" t="s">
        <v>725</v>
      </c>
      <c r="C504" s="212" t="s">
        <v>749</v>
      </c>
      <c r="D504" s="275">
        <v>43544</v>
      </c>
      <c r="E504" s="298">
        <v>1192.3660520000001</v>
      </c>
      <c r="F504" s="298">
        <v>260.15240699999998</v>
      </c>
      <c r="G504" s="298">
        <v>0</v>
      </c>
      <c r="H504" s="298">
        <v>1452.5184589999999</v>
      </c>
      <c r="I504" s="47" t="s">
        <v>30</v>
      </c>
      <c r="J504" s="242" t="s">
        <v>750</v>
      </c>
      <c r="K504" s="47" t="s">
        <v>32</v>
      </c>
      <c r="L504" s="67" t="s">
        <v>33</v>
      </c>
      <c r="M504" s="67" t="s">
        <v>725</v>
      </c>
      <c r="N504" s="212" t="s">
        <v>751</v>
      </c>
      <c r="O504" s="387" t="s">
        <v>70</v>
      </c>
      <c r="P504" s="401">
        <v>21353.33</v>
      </c>
      <c r="Q504" s="83"/>
      <c r="R504" s="72"/>
      <c r="S504" s="72"/>
      <c r="T504" s="47" t="s">
        <v>107</v>
      </c>
      <c r="U504" s="47"/>
      <c r="V504" s="417"/>
    </row>
    <row r="505" spans="1:23" s="11" customFormat="1" ht="25" customHeight="1" x14ac:dyDescent="0.25">
      <c r="A505" s="214"/>
      <c r="B505" s="214"/>
      <c r="C505" s="214"/>
      <c r="D505" s="276"/>
      <c r="E505" s="299"/>
      <c r="F505" s="299"/>
      <c r="G505" s="299"/>
      <c r="H505" s="299"/>
      <c r="I505" s="47" t="s">
        <v>30</v>
      </c>
      <c r="J505" s="244"/>
      <c r="K505" s="47" t="s">
        <v>32</v>
      </c>
      <c r="L505" s="67" t="s">
        <v>33</v>
      </c>
      <c r="M505" s="67" t="s">
        <v>725</v>
      </c>
      <c r="N505" s="214"/>
      <c r="O505" s="386"/>
      <c r="P505" s="403"/>
      <c r="Q505" s="83"/>
      <c r="R505" s="72"/>
      <c r="S505" s="72"/>
      <c r="T505" s="47"/>
      <c r="U505" s="47"/>
      <c r="V505" s="417"/>
    </row>
    <row r="506" spans="1:23" s="8" customFormat="1" ht="25" customHeight="1" x14ac:dyDescent="0.25">
      <c r="A506" s="218">
        <v>130</v>
      </c>
      <c r="B506" s="242" t="s">
        <v>725</v>
      </c>
      <c r="C506" s="242" t="s">
        <v>735</v>
      </c>
      <c r="D506" s="290">
        <v>43313</v>
      </c>
      <c r="E506" s="305">
        <v>2759.9997119999998</v>
      </c>
      <c r="F506" s="305">
        <v>848.90145700000005</v>
      </c>
      <c r="G506" s="305">
        <v>21.019998999999999</v>
      </c>
      <c r="H506" s="305">
        <v>3629.9211679999999</v>
      </c>
      <c r="I506" s="145" t="s">
        <v>30</v>
      </c>
      <c r="J506" s="337" t="s">
        <v>752</v>
      </c>
      <c r="K506" s="76" t="s">
        <v>32</v>
      </c>
      <c r="L506" s="77" t="s">
        <v>33</v>
      </c>
      <c r="M506" s="77" t="s">
        <v>725</v>
      </c>
      <c r="N506" s="76" t="s">
        <v>753</v>
      </c>
      <c r="O506" s="78" t="s">
        <v>45</v>
      </c>
      <c r="P506" s="79">
        <v>1455.46</v>
      </c>
      <c r="Q506" s="147"/>
      <c r="R506" s="79"/>
      <c r="S506" s="79"/>
      <c r="T506" s="76"/>
      <c r="U506" s="76"/>
      <c r="V506" s="417"/>
      <c r="W506" s="90"/>
    </row>
    <row r="507" spans="1:23" s="8" customFormat="1" ht="25" customHeight="1" x14ac:dyDescent="0.25">
      <c r="A507" s="219"/>
      <c r="B507" s="243"/>
      <c r="C507" s="243"/>
      <c r="D507" s="291"/>
      <c r="E507" s="306"/>
      <c r="F507" s="306"/>
      <c r="G507" s="306"/>
      <c r="H507" s="306"/>
      <c r="I507" s="145" t="s">
        <v>30</v>
      </c>
      <c r="J507" s="338"/>
      <c r="K507" s="76" t="s">
        <v>32</v>
      </c>
      <c r="L507" s="77" t="s">
        <v>33</v>
      </c>
      <c r="M507" s="77" t="s">
        <v>725</v>
      </c>
      <c r="N507" s="76" t="s">
        <v>754</v>
      </c>
      <c r="O507" s="78" t="s">
        <v>45</v>
      </c>
      <c r="P507" s="79">
        <v>1930.18</v>
      </c>
      <c r="Q507" s="147"/>
      <c r="R507" s="79"/>
      <c r="S507" s="79"/>
      <c r="T507" s="76"/>
      <c r="U507" s="76"/>
      <c r="V507" s="417"/>
      <c r="W507" s="90"/>
    </row>
    <row r="508" spans="1:23" s="8" customFormat="1" ht="25" customHeight="1" x14ac:dyDescent="0.25">
      <c r="A508" s="219"/>
      <c r="B508" s="243"/>
      <c r="C508" s="243"/>
      <c r="D508" s="291"/>
      <c r="E508" s="306"/>
      <c r="F508" s="306"/>
      <c r="G508" s="306"/>
      <c r="H508" s="306"/>
      <c r="I508" s="145" t="s">
        <v>30</v>
      </c>
      <c r="J508" s="338"/>
      <c r="K508" s="76" t="s">
        <v>32</v>
      </c>
      <c r="L508" s="77" t="s">
        <v>33</v>
      </c>
      <c r="M508" s="77" t="s">
        <v>725</v>
      </c>
      <c r="N508" s="76" t="s">
        <v>755</v>
      </c>
      <c r="O508" s="78" t="s">
        <v>45</v>
      </c>
      <c r="P508" s="79">
        <v>102.97</v>
      </c>
      <c r="Q508" s="147"/>
      <c r="R508" s="79"/>
      <c r="S508" s="79"/>
      <c r="T508" s="76"/>
      <c r="U508" s="76"/>
      <c r="V508" s="417"/>
      <c r="W508" s="90"/>
    </row>
    <row r="509" spans="1:23" s="8" customFormat="1" ht="25" customHeight="1" x14ac:dyDescent="0.25">
      <c r="A509" s="220"/>
      <c r="B509" s="244"/>
      <c r="C509" s="244"/>
      <c r="D509" s="292"/>
      <c r="E509" s="307"/>
      <c r="F509" s="307"/>
      <c r="G509" s="307"/>
      <c r="H509" s="307"/>
      <c r="I509" s="145" t="s">
        <v>30</v>
      </c>
      <c r="J509" s="339"/>
      <c r="K509" s="76" t="s">
        <v>32</v>
      </c>
      <c r="L509" s="77" t="s">
        <v>33</v>
      </c>
      <c r="M509" s="77" t="s">
        <v>725</v>
      </c>
      <c r="N509" s="76" t="s">
        <v>756</v>
      </c>
      <c r="O509" s="78" t="s">
        <v>45</v>
      </c>
      <c r="P509" s="79">
        <v>2711.83</v>
      </c>
      <c r="Q509" s="147"/>
      <c r="R509" s="79"/>
      <c r="S509" s="79"/>
      <c r="T509" s="76"/>
      <c r="U509" s="76"/>
      <c r="V509" s="417"/>
      <c r="W509" s="90"/>
    </row>
    <row r="510" spans="1:23" s="8" customFormat="1" ht="25" customHeight="1" x14ac:dyDescent="0.25">
      <c r="A510" s="218">
        <v>131</v>
      </c>
      <c r="B510" s="242" t="s">
        <v>725</v>
      </c>
      <c r="C510" s="218" t="s">
        <v>757</v>
      </c>
      <c r="D510" s="290">
        <v>43313</v>
      </c>
      <c r="E510" s="305">
        <v>1000</v>
      </c>
      <c r="F510" s="305">
        <v>260.82198525203597</v>
      </c>
      <c r="G510" s="59">
        <v>13.605</v>
      </c>
      <c r="H510" s="305">
        <v>1274.4269852520399</v>
      </c>
      <c r="I510" s="337" t="s">
        <v>30</v>
      </c>
      <c r="J510" s="337" t="s">
        <v>758</v>
      </c>
      <c r="K510" s="242" t="s">
        <v>32</v>
      </c>
      <c r="L510" s="218" t="s">
        <v>33</v>
      </c>
      <c r="M510" s="218" t="s">
        <v>725</v>
      </c>
      <c r="N510" s="242" t="s">
        <v>759</v>
      </c>
      <c r="O510" s="398" t="s">
        <v>45</v>
      </c>
      <c r="P510" s="406">
        <v>459.64</v>
      </c>
      <c r="Q510" s="147"/>
      <c r="R510" s="79"/>
      <c r="S510" s="79"/>
      <c r="T510" s="76"/>
      <c r="U510" s="76"/>
      <c r="V510" s="417"/>
      <c r="W510" s="90"/>
    </row>
    <row r="511" spans="1:23" s="8" customFormat="1" ht="25" customHeight="1" x14ac:dyDescent="0.25">
      <c r="A511" s="219"/>
      <c r="B511" s="243"/>
      <c r="C511" s="219"/>
      <c r="D511" s="291"/>
      <c r="E511" s="306"/>
      <c r="F511" s="306"/>
      <c r="G511" s="60"/>
      <c r="H511" s="306"/>
      <c r="I511" s="338"/>
      <c r="J511" s="338"/>
      <c r="K511" s="243"/>
      <c r="L511" s="219"/>
      <c r="M511" s="219"/>
      <c r="N511" s="243"/>
      <c r="O511" s="399"/>
      <c r="P511" s="407"/>
      <c r="Q511" s="147"/>
      <c r="R511" s="79"/>
      <c r="S511" s="79"/>
      <c r="T511" s="76"/>
      <c r="U511" s="76"/>
      <c r="V511" s="417"/>
      <c r="W511" s="90"/>
    </row>
    <row r="512" spans="1:23" s="8" customFormat="1" ht="25" customHeight="1" x14ac:dyDescent="0.25">
      <c r="A512" s="219"/>
      <c r="B512" s="243"/>
      <c r="C512" s="219"/>
      <c r="D512" s="291"/>
      <c r="E512" s="306"/>
      <c r="F512" s="306"/>
      <c r="G512" s="60"/>
      <c r="H512" s="306"/>
      <c r="I512" s="338"/>
      <c r="J512" s="338"/>
      <c r="K512" s="243"/>
      <c r="L512" s="219"/>
      <c r="M512" s="219"/>
      <c r="N512" s="243"/>
      <c r="O512" s="399"/>
      <c r="P512" s="407"/>
      <c r="Q512" s="147"/>
      <c r="R512" s="79"/>
      <c r="S512" s="79"/>
      <c r="T512" s="76"/>
      <c r="U512" s="76"/>
      <c r="V512" s="417"/>
      <c r="W512" s="90"/>
    </row>
    <row r="513" spans="1:23" s="8" customFormat="1" ht="25" customHeight="1" x14ac:dyDescent="0.25">
      <c r="A513" s="219"/>
      <c r="B513" s="243"/>
      <c r="C513" s="219"/>
      <c r="D513" s="291"/>
      <c r="E513" s="306"/>
      <c r="F513" s="306"/>
      <c r="G513" s="60"/>
      <c r="H513" s="306"/>
      <c r="I513" s="339"/>
      <c r="J513" s="338"/>
      <c r="K513" s="244"/>
      <c r="L513" s="220"/>
      <c r="M513" s="220"/>
      <c r="N513" s="244"/>
      <c r="O513" s="400"/>
      <c r="P513" s="408"/>
      <c r="Q513" s="147"/>
      <c r="R513" s="79"/>
      <c r="S513" s="79"/>
      <c r="T513" s="76"/>
      <c r="U513" s="76"/>
      <c r="V513" s="417"/>
      <c r="W513" s="90"/>
    </row>
    <row r="514" spans="1:23" s="8" customFormat="1" ht="25" customHeight="1" x14ac:dyDescent="0.25">
      <c r="A514" s="220"/>
      <c r="B514" s="244"/>
      <c r="C514" s="220"/>
      <c r="D514" s="292"/>
      <c r="E514" s="307"/>
      <c r="F514" s="307"/>
      <c r="G514" s="60"/>
      <c r="H514" s="307"/>
      <c r="I514" s="145" t="s">
        <v>30</v>
      </c>
      <c r="J514" s="339"/>
      <c r="K514" s="76" t="s">
        <v>32</v>
      </c>
      <c r="L514" s="77" t="s">
        <v>33</v>
      </c>
      <c r="M514" s="77" t="s">
        <v>725</v>
      </c>
      <c r="N514" s="76" t="s">
        <v>760</v>
      </c>
      <c r="O514" s="78" t="s">
        <v>45</v>
      </c>
      <c r="P514" s="79">
        <v>293.04000000000002</v>
      </c>
      <c r="Q514" s="147"/>
      <c r="R514" s="79"/>
      <c r="S514" s="79"/>
      <c r="T514" s="76"/>
      <c r="U514" s="76"/>
      <c r="V514" s="417"/>
      <c r="W514" s="90"/>
    </row>
    <row r="515" spans="1:23" s="12" customFormat="1" ht="25" customHeight="1" x14ac:dyDescent="0.25">
      <c r="A515" s="47">
        <v>132</v>
      </c>
      <c r="B515" s="35" t="s">
        <v>725</v>
      </c>
      <c r="C515" s="47" t="s">
        <v>761</v>
      </c>
      <c r="D515" s="49">
        <v>43187</v>
      </c>
      <c r="E515" s="50">
        <v>900</v>
      </c>
      <c r="F515" s="50">
        <v>99.53</v>
      </c>
      <c r="G515" s="151"/>
      <c r="H515" s="99">
        <v>999.53</v>
      </c>
      <c r="I515" s="152" t="s">
        <v>30</v>
      </c>
      <c r="J515" s="152" t="s">
        <v>762</v>
      </c>
      <c r="K515" s="47" t="s">
        <v>32</v>
      </c>
      <c r="L515" s="67" t="s">
        <v>33</v>
      </c>
      <c r="M515" s="67" t="s">
        <v>725</v>
      </c>
      <c r="N515" s="47" t="s">
        <v>763</v>
      </c>
      <c r="O515" s="387" t="s">
        <v>45</v>
      </c>
      <c r="P515" s="224">
        <v>1521.84</v>
      </c>
      <c r="Q515" s="83"/>
      <c r="R515" s="72"/>
      <c r="S515" s="72"/>
      <c r="T515" s="47"/>
      <c r="U515" s="47"/>
      <c r="V515" s="230" t="s">
        <v>340</v>
      </c>
    </row>
    <row r="516" spans="1:23" s="12" customFormat="1" ht="25" customHeight="1" x14ac:dyDescent="0.25">
      <c r="A516" s="47">
        <v>133</v>
      </c>
      <c r="B516" s="47" t="s">
        <v>725</v>
      </c>
      <c r="C516" s="47" t="s">
        <v>764</v>
      </c>
      <c r="D516" s="49">
        <v>43187</v>
      </c>
      <c r="E516" s="50">
        <v>840</v>
      </c>
      <c r="F516" s="50">
        <v>61.27</v>
      </c>
      <c r="G516" s="50">
        <v>0</v>
      </c>
      <c r="H516" s="99">
        <v>901.27</v>
      </c>
      <c r="I516" s="152" t="s">
        <v>30</v>
      </c>
      <c r="J516" s="152" t="s">
        <v>765</v>
      </c>
      <c r="K516" s="47" t="s">
        <v>32</v>
      </c>
      <c r="L516" s="67" t="s">
        <v>33</v>
      </c>
      <c r="M516" s="67" t="s">
        <v>725</v>
      </c>
      <c r="N516" s="47" t="s">
        <v>766</v>
      </c>
      <c r="O516" s="386"/>
      <c r="P516" s="226"/>
      <c r="Q516" s="83"/>
      <c r="R516" s="67" t="s">
        <v>146</v>
      </c>
      <c r="S516" s="69">
        <v>31347</v>
      </c>
      <c r="T516" s="47"/>
      <c r="U516" s="47"/>
      <c r="V516" s="230"/>
    </row>
    <row r="517" spans="1:23" s="10" customFormat="1" ht="40.5" customHeight="1" x14ac:dyDescent="0.25">
      <c r="A517" s="212">
        <v>134</v>
      </c>
      <c r="B517" s="246" t="s">
        <v>474</v>
      </c>
      <c r="C517" s="249" t="s">
        <v>767</v>
      </c>
      <c r="D517" s="293">
        <v>43343</v>
      </c>
      <c r="E517" s="314">
        <v>435.36</v>
      </c>
      <c r="F517" s="246">
        <v>287.22000000000003</v>
      </c>
      <c r="G517" s="246">
        <v>21.21</v>
      </c>
      <c r="H517" s="314">
        <v>3983.79</v>
      </c>
      <c r="I517" s="246" t="s">
        <v>30</v>
      </c>
      <c r="J517" s="249" t="s">
        <v>768</v>
      </c>
      <c r="K517" s="246" t="s">
        <v>4</v>
      </c>
      <c r="L517" s="246" t="s">
        <v>33</v>
      </c>
      <c r="M517" s="246" t="s">
        <v>474</v>
      </c>
      <c r="N517" s="246" t="s">
        <v>769</v>
      </c>
      <c r="O517" s="246" t="s">
        <v>770</v>
      </c>
      <c r="P517" s="322">
        <v>13086.19</v>
      </c>
      <c r="Q517" s="114"/>
      <c r="R517" s="114" t="s">
        <v>130</v>
      </c>
      <c r="S517" s="114">
        <v>13086.19</v>
      </c>
      <c r="T517" s="161"/>
      <c r="U517" s="161"/>
      <c r="V517" s="230" t="s">
        <v>771</v>
      </c>
    </row>
    <row r="518" spans="1:23" s="10" customFormat="1" ht="13.5" customHeight="1" x14ac:dyDescent="0.25">
      <c r="A518" s="213"/>
      <c r="B518" s="247"/>
      <c r="C518" s="250"/>
      <c r="D518" s="294"/>
      <c r="E518" s="315"/>
      <c r="F518" s="247"/>
      <c r="G518" s="247"/>
      <c r="H518" s="315"/>
      <c r="I518" s="247"/>
      <c r="J518" s="250"/>
      <c r="K518" s="247"/>
      <c r="L518" s="247"/>
      <c r="M518" s="247"/>
      <c r="N518" s="247"/>
      <c r="O518" s="247"/>
      <c r="P518" s="323"/>
      <c r="Q518" s="162"/>
      <c r="R518" s="162"/>
      <c r="S518" s="162"/>
      <c r="T518" s="163"/>
      <c r="U518" s="163"/>
      <c r="V518" s="230"/>
    </row>
    <row r="519" spans="1:23" s="10" customFormat="1" ht="13.5" customHeight="1" x14ac:dyDescent="0.25">
      <c r="A519" s="213"/>
      <c r="B519" s="247"/>
      <c r="C519" s="250"/>
      <c r="D519" s="294"/>
      <c r="E519" s="316"/>
      <c r="F519" s="247"/>
      <c r="G519" s="247"/>
      <c r="H519" s="315"/>
      <c r="I519" s="248"/>
      <c r="J519" s="250"/>
      <c r="K519" s="248"/>
      <c r="L519" s="248"/>
      <c r="M519" s="248"/>
      <c r="N519" s="248"/>
      <c r="O519" s="248"/>
      <c r="P519" s="324"/>
      <c r="Q519" s="164"/>
      <c r="R519" s="164"/>
      <c r="S519" s="164"/>
      <c r="T519" s="165"/>
      <c r="U519" s="165"/>
      <c r="V519" s="230"/>
    </row>
    <row r="520" spans="1:23" ht="19.5" customHeight="1" x14ac:dyDescent="0.25">
      <c r="A520" s="213"/>
      <c r="B520" s="247"/>
      <c r="C520" s="250"/>
      <c r="D520" s="294"/>
      <c r="E520" s="157">
        <v>450</v>
      </c>
      <c r="F520" s="247"/>
      <c r="G520" s="247"/>
      <c r="H520" s="315"/>
      <c r="I520" s="246" t="s">
        <v>30</v>
      </c>
      <c r="J520" s="250"/>
      <c r="K520" s="212" t="s">
        <v>4</v>
      </c>
      <c r="L520" s="207" t="s">
        <v>33</v>
      </c>
      <c r="M520" s="207" t="s">
        <v>474</v>
      </c>
      <c r="N520" s="249" t="s">
        <v>769</v>
      </c>
      <c r="O520" s="246" t="s">
        <v>770</v>
      </c>
      <c r="P520" s="246">
        <v>58633.39</v>
      </c>
      <c r="Q520" s="114"/>
      <c r="R520" s="102" t="s">
        <v>130</v>
      </c>
      <c r="S520" s="102">
        <v>58633.39</v>
      </c>
      <c r="T520" s="161"/>
      <c r="U520" s="161"/>
      <c r="V520" s="230"/>
    </row>
    <row r="521" spans="1:23" ht="33.75" customHeight="1" x14ac:dyDescent="0.25">
      <c r="A521" s="213"/>
      <c r="B521" s="247"/>
      <c r="C521" s="250"/>
      <c r="D521" s="294"/>
      <c r="E521" s="157">
        <v>450</v>
      </c>
      <c r="F521" s="247"/>
      <c r="G521" s="247"/>
      <c r="H521" s="315"/>
      <c r="I521" s="247"/>
      <c r="J521" s="250"/>
      <c r="K521" s="213"/>
      <c r="L521" s="233"/>
      <c r="M521" s="233"/>
      <c r="N521" s="250"/>
      <c r="O521" s="247"/>
      <c r="P521" s="247"/>
      <c r="Q521" s="162"/>
      <c r="R521" s="103"/>
      <c r="S521" s="103"/>
      <c r="T521" s="163"/>
      <c r="U521" s="163"/>
      <c r="V521" s="230"/>
    </row>
    <row r="522" spans="1:23" ht="19.5" customHeight="1" x14ac:dyDescent="0.25">
      <c r="A522" s="213"/>
      <c r="B522" s="247"/>
      <c r="C522" s="250"/>
      <c r="D522" s="294"/>
      <c r="E522" s="157">
        <v>350</v>
      </c>
      <c r="F522" s="247"/>
      <c r="G522" s="247"/>
      <c r="H522" s="315"/>
      <c r="I522" s="247"/>
      <c r="J522" s="250"/>
      <c r="K522" s="213"/>
      <c r="L522" s="233"/>
      <c r="M522" s="233"/>
      <c r="N522" s="250"/>
      <c r="O522" s="247"/>
      <c r="P522" s="247"/>
      <c r="Q522" s="83"/>
      <c r="R522" s="67"/>
      <c r="S522" s="68"/>
      <c r="T522" s="163"/>
      <c r="U522" s="163"/>
      <c r="V522" s="230"/>
    </row>
    <row r="523" spans="1:23" ht="19.5" customHeight="1" x14ac:dyDescent="0.25">
      <c r="A523" s="213"/>
      <c r="B523" s="247"/>
      <c r="C523" s="250"/>
      <c r="D523" s="294"/>
      <c r="E523" s="157">
        <v>400</v>
      </c>
      <c r="F523" s="247"/>
      <c r="G523" s="247"/>
      <c r="H523" s="315"/>
      <c r="I523" s="247"/>
      <c r="J523" s="250"/>
      <c r="K523" s="213"/>
      <c r="L523" s="233"/>
      <c r="M523" s="233"/>
      <c r="N523" s="250"/>
      <c r="O523" s="247"/>
      <c r="P523" s="247"/>
      <c r="Q523" s="83"/>
      <c r="R523" s="67"/>
      <c r="S523" s="68"/>
      <c r="T523" s="163"/>
      <c r="U523" s="163"/>
      <c r="V523" s="230"/>
    </row>
    <row r="524" spans="1:23" ht="19.5" customHeight="1" x14ac:dyDescent="0.25">
      <c r="A524" s="213"/>
      <c r="B524" s="247"/>
      <c r="C524" s="250"/>
      <c r="D524" s="294"/>
      <c r="E524" s="157">
        <v>690</v>
      </c>
      <c r="F524" s="247"/>
      <c r="G524" s="247"/>
      <c r="H524" s="315"/>
      <c r="I524" s="247"/>
      <c r="J524" s="250"/>
      <c r="K524" s="213"/>
      <c r="L524" s="233"/>
      <c r="M524" s="233"/>
      <c r="N524" s="250"/>
      <c r="O524" s="247"/>
      <c r="P524" s="247"/>
      <c r="Q524" s="83"/>
      <c r="R524" s="67"/>
      <c r="S524" s="68"/>
      <c r="T524" s="163"/>
      <c r="U524" s="163"/>
      <c r="V524" s="230"/>
    </row>
    <row r="525" spans="1:23" ht="19.5" customHeight="1" x14ac:dyDescent="0.25">
      <c r="A525" s="213"/>
      <c r="B525" s="247"/>
      <c r="C525" s="250"/>
      <c r="D525" s="294"/>
      <c r="E525" s="157">
        <v>450</v>
      </c>
      <c r="F525" s="247"/>
      <c r="G525" s="247"/>
      <c r="H525" s="315"/>
      <c r="I525" s="247"/>
      <c r="J525" s="250"/>
      <c r="K525" s="213"/>
      <c r="L525" s="233"/>
      <c r="M525" s="233"/>
      <c r="N525" s="250"/>
      <c r="O525" s="247"/>
      <c r="P525" s="247"/>
      <c r="Q525" s="83"/>
      <c r="R525" s="67"/>
      <c r="S525" s="68"/>
      <c r="T525" s="163"/>
      <c r="U525" s="163"/>
      <c r="V525" s="230"/>
    </row>
    <row r="526" spans="1:23" ht="19.5" customHeight="1" x14ac:dyDescent="0.25">
      <c r="A526" s="214"/>
      <c r="B526" s="248"/>
      <c r="C526" s="251"/>
      <c r="D526" s="295"/>
      <c r="E526" s="158">
        <v>450</v>
      </c>
      <c r="F526" s="248"/>
      <c r="G526" s="248"/>
      <c r="H526" s="316"/>
      <c r="I526" s="248"/>
      <c r="J526" s="251"/>
      <c r="K526" s="214"/>
      <c r="L526" s="208"/>
      <c r="M526" s="208"/>
      <c r="N526" s="251"/>
      <c r="O526" s="248"/>
      <c r="P526" s="248"/>
      <c r="Q526" s="115"/>
      <c r="R526" s="34"/>
      <c r="S526" s="73"/>
      <c r="T526" s="165"/>
      <c r="U526" s="165"/>
      <c r="V526" s="230"/>
    </row>
    <row r="527" spans="1:23" s="10" customFormat="1" ht="48" customHeight="1" x14ac:dyDescent="0.25">
      <c r="A527" s="212">
        <v>135</v>
      </c>
      <c r="B527" s="246" t="s">
        <v>474</v>
      </c>
      <c r="C527" s="249" t="s">
        <v>772</v>
      </c>
      <c r="D527" s="284">
        <v>43343</v>
      </c>
      <c r="E527" s="314">
        <v>1280</v>
      </c>
      <c r="F527" s="246">
        <v>95.75</v>
      </c>
      <c r="G527" s="246">
        <v>11.76</v>
      </c>
      <c r="H527" s="314">
        <v>1387.51</v>
      </c>
      <c r="I527" s="246" t="s">
        <v>30</v>
      </c>
      <c r="J527" s="249" t="s">
        <v>773</v>
      </c>
      <c r="K527" s="143" t="s">
        <v>4</v>
      </c>
      <c r="L527" s="67" t="s">
        <v>33</v>
      </c>
      <c r="M527" s="68" t="s">
        <v>474</v>
      </c>
      <c r="N527" s="108" t="s">
        <v>774</v>
      </c>
      <c r="O527" s="159" t="s">
        <v>774</v>
      </c>
      <c r="P527" s="159" t="s">
        <v>774</v>
      </c>
      <c r="Q527" s="113"/>
      <c r="R527" s="72" t="s">
        <v>130</v>
      </c>
      <c r="S527" s="107" t="s">
        <v>774</v>
      </c>
      <c r="T527" s="107"/>
      <c r="U527" s="107"/>
      <c r="V527" s="230"/>
    </row>
    <row r="528" spans="1:23" ht="49.5" customHeight="1" x14ac:dyDescent="0.25">
      <c r="A528" s="213"/>
      <c r="B528" s="247"/>
      <c r="C528" s="250"/>
      <c r="D528" s="285"/>
      <c r="E528" s="315"/>
      <c r="F528" s="247"/>
      <c r="G528" s="247"/>
      <c r="H528" s="315"/>
      <c r="I528" s="247"/>
      <c r="J528" s="250"/>
      <c r="K528" s="143" t="s">
        <v>4</v>
      </c>
      <c r="L528" s="67" t="s">
        <v>33</v>
      </c>
      <c r="M528" s="68" t="s">
        <v>474</v>
      </c>
      <c r="N528" s="108" t="s">
        <v>774</v>
      </c>
      <c r="O528" s="159" t="s">
        <v>774</v>
      </c>
      <c r="P528" s="159" t="s">
        <v>774</v>
      </c>
      <c r="Q528" s="149"/>
      <c r="R528" s="72" t="s">
        <v>130</v>
      </c>
      <c r="S528" s="107" t="s">
        <v>774</v>
      </c>
      <c r="T528" s="107"/>
      <c r="U528" s="107"/>
      <c r="V528" s="230"/>
    </row>
    <row r="529" spans="1:23" ht="39" customHeight="1" x14ac:dyDescent="0.25">
      <c r="A529" s="213"/>
      <c r="B529" s="247"/>
      <c r="C529" s="250"/>
      <c r="D529" s="285"/>
      <c r="E529" s="315"/>
      <c r="F529" s="247"/>
      <c r="G529" s="247"/>
      <c r="H529" s="315"/>
      <c r="I529" s="247"/>
      <c r="J529" s="250"/>
      <c r="K529" s="375" t="s">
        <v>32</v>
      </c>
      <c r="L529" s="246" t="s">
        <v>33</v>
      </c>
      <c r="M529" s="207" t="s">
        <v>474</v>
      </c>
      <c r="N529" s="249" t="s">
        <v>775</v>
      </c>
      <c r="O529" s="393" t="s">
        <v>35</v>
      </c>
      <c r="P529" s="314">
        <v>1296.82</v>
      </c>
      <c r="Q529" s="166"/>
      <c r="R529" s="120"/>
      <c r="S529" s="120"/>
      <c r="T529" s="67"/>
      <c r="U529" s="67"/>
      <c r="V529" s="230"/>
    </row>
    <row r="530" spans="1:23" ht="19.5" customHeight="1" x14ac:dyDescent="0.25">
      <c r="A530" s="213"/>
      <c r="B530" s="247"/>
      <c r="C530" s="250"/>
      <c r="D530" s="285"/>
      <c r="E530" s="315"/>
      <c r="F530" s="247"/>
      <c r="G530" s="247"/>
      <c r="H530" s="315"/>
      <c r="I530" s="247"/>
      <c r="J530" s="250"/>
      <c r="K530" s="376"/>
      <c r="L530" s="247"/>
      <c r="M530" s="233"/>
      <c r="N530" s="250"/>
      <c r="O530" s="397"/>
      <c r="P530" s="315"/>
      <c r="Q530" s="167"/>
      <c r="R530" s="69" t="s">
        <v>130</v>
      </c>
      <c r="S530" s="83"/>
      <c r="T530" s="83"/>
      <c r="U530" s="67"/>
      <c r="V530" s="230"/>
    </row>
    <row r="531" spans="1:23" ht="19.5" customHeight="1" x14ac:dyDescent="0.25">
      <c r="A531" s="214"/>
      <c r="B531" s="248"/>
      <c r="C531" s="251"/>
      <c r="D531" s="286"/>
      <c r="E531" s="316"/>
      <c r="F531" s="248"/>
      <c r="G531" s="248"/>
      <c r="H531" s="316"/>
      <c r="I531" s="248"/>
      <c r="J531" s="251"/>
      <c r="K531" s="377"/>
      <c r="L531" s="248"/>
      <c r="M531" s="208"/>
      <c r="N531" s="251"/>
      <c r="O531" s="394"/>
      <c r="P531" s="316"/>
      <c r="Q531" s="168"/>
      <c r="R531" s="69" t="s">
        <v>130</v>
      </c>
      <c r="S531" s="83"/>
      <c r="T531" s="83"/>
      <c r="U531" s="67"/>
      <c r="V531" s="230"/>
    </row>
    <row r="532" spans="1:23" s="10" customFormat="1" ht="37" customHeight="1" x14ac:dyDescent="0.25">
      <c r="A532" s="212">
        <v>136</v>
      </c>
      <c r="B532" s="246" t="s">
        <v>474</v>
      </c>
      <c r="C532" s="249" t="s">
        <v>776</v>
      </c>
      <c r="D532" s="284">
        <v>43343</v>
      </c>
      <c r="E532" s="314">
        <v>1700</v>
      </c>
      <c r="F532" s="246">
        <v>296.37</v>
      </c>
      <c r="G532" s="246">
        <v>15.02</v>
      </c>
      <c r="H532" s="314">
        <v>2011.39</v>
      </c>
      <c r="I532" s="246" t="s">
        <v>30</v>
      </c>
      <c r="J532" s="249" t="s">
        <v>777</v>
      </c>
      <c r="K532" s="375" t="s">
        <v>32</v>
      </c>
      <c r="L532" s="246" t="s">
        <v>33</v>
      </c>
      <c r="M532" s="207" t="s">
        <v>474</v>
      </c>
      <c r="N532" s="249" t="s">
        <v>778</v>
      </c>
      <c r="O532" s="393" t="s">
        <v>70</v>
      </c>
      <c r="P532" s="314">
        <v>2468.1</v>
      </c>
      <c r="Q532" s="114">
        <v>7557.34</v>
      </c>
      <c r="R532" s="107"/>
      <c r="S532" s="107"/>
      <c r="T532" s="24"/>
      <c r="U532" s="24"/>
      <c r="V532" s="230"/>
    </row>
    <row r="533" spans="1:23" s="10" customFormat="1" ht="35.25" customHeight="1" x14ac:dyDescent="0.25">
      <c r="A533" s="213"/>
      <c r="B533" s="247"/>
      <c r="C533" s="250"/>
      <c r="D533" s="285"/>
      <c r="E533" s="315"/>
      <c r="F533" s="247"/>
      <c r="G533" s="247"/>
      <c r="H533" s="315"/>
      <c r="I533" s="247"/>
      <c r="J533" s="250"/>
      <c r="K533" s="377"/>
      <c r="L533" s="248"/>
      <c r="M533" s="208"/>
      <c r="N533" s="251"/>
      <c r="O533" s="394"/>
      <c r="P533" s="316"/>
      <c r="Q533" s="164"/>
      <c r="R533" s="107"/>
      <c r="S533" s="107"/>
      <c r="T533" s="24"/>
      <c r="U533" s="24"/>
      <c r="V533" s="230"/>
    </row>
    <row r="534" spans="1:23" s="10" customFormat="1" ht="43.5" customHeight="1" x14ac:dyDescent="0.25">
      <c r="A534" s="213"/>
      <c r="B534" s="247"/>
      <c r="C534" s="250"/>
      <c r="D534" s="285"/>
      <c r="E534" s="315"/>
      <c r="F534" s="247"/>
      <c r="G534" s="247"/>
      <c r="H534" s="315"/>
      <c r="I534" s="247"/>
      <c r="J534" s="250"/>
      <c r="K534" s="375" t="s">
        <v>32</v>
      </c>
      <c r="L534" s="382" t="s">
        <v>33</v>
      </c>
      <c r="M534" s="387" t="s">
        <v>474</v>
      </c>
      <c r="N534" s="249" t="s">
        <v>779</v>
      </c>
      <c r="O534" s="393" t="s">
        <v>35</v>
      </c>
      <c r="P534" s="314">
        <v>2493.4</v>
      </c>
      <c r="Q534" s="113"/>
      <c r="R534" s="107"/>
      <c r="S534" s="107"/>
      <c r="T534" s="24"/>
      <c r="U534" s="24"/>
      <c r="V534" s="230"/>
    </row>
    <row r="535" spans="1:23" s="10" customFormat="1" ht="19.5" customHeight="1" x14ac:dyDescent="0.25">
      <c r="A535" s="214"/>
      <c r="B535" s="248"/>
      <c r="C535" s="251"/>
      <c r="D535" s="286"/>
      <c r="E535" s="316"/>
      <c r="F535" s="248"/>
      <c r="G535" s="248"/>
      <c r="H535" s="316"/>
      <c r="I535" s="248"/>
      <c r="J535" s="251"/>
      <c r="K535" s="377"/>
      <c r="L535" s="383"/>
      <c r="M535" s="386"/>
      <c r="N535" s="251"/>
      <c r="O535" s="394"/>
      <c r="P535" s="316"/>
      <c r="Q535" s="113"/>
      <c r="R535" s="107"/>
      <c r="S535" s="107"/>
      <c r="T535" s="24"/>
      <c r="U535" s="24"/>
      <c r="V535" s="230"/>
    </row>
    <row r="536" spans="1:23" s="7" customFormat="1" ht="39.75" customHeight="1" x14ac:dyDescent="0.25">
      <c r="A536" s="237">
        <v>137</v>
      </c>
      <c r="B536" s="212" t="s">
        <v>474</v>
      </c>
      <c r="C536" s="252" t="s">
        <v>780</v>
      </c>
      <c r="D536" s="278">
        <v>43160</v>
      </c>
      <c r="E536" s="302">
        <v>798</v>
      </c>
      <c r="F536" s="302">
        <v>34.395738999999999</v>
      </c>
      <c r="G536" s="302">
        <v>7.1059999999999999</v>
      </c>
      <c r="H536" s="302">
        <v>839.50173900000004</v>
      </c>
      <c r="I536" s="252" t="s">
        <v>30</v>
      </c>
      <c r="J536" s="267" t="s">
        <v>781</v>
      </c>
      <c r="K536" s="212" t="s">
        <v>32</v>
      </c>
      <c r="L536" s="207" t="s">
        <v>33</v>
      </c>
      <c r="M536" s="207" t="s">
        <v>474</v>
      </c>
      <c r="N536" s="212" t="s">
        <v>782</v>
      </c>
      <c r="O536" s="387" t="s">
        <v>45</v>
      </c>
      <c r="P536" s="401">
        <v>1394.34</v>
      </c>
      <c r="Q536" s="83"/>
      <c r="R536" s="72"/>
      <c r="S536" s="72"/>
      <c r="T536" s="47" t="s">
        <v>64</v>
      </c>
      <c r="U536" s="47" t="s">
        <v>33</v>
      </c>
      <c r="V536" s="417" t="s">
        <v>443</v>
      </c>
      <c r="W536" s="88"/>
    </row>
    <row r="537" spans="1:23" s="7" customFormat="1" ht="39.75" customHeight="1" x14ac:dyDescent="0.25">
      <c r="A537" s="238"/>
      <c r="B537" s="213"/>
      <c r="C537" s="253"/>
      <c r="D537" s="279"/>
      <c r="E537" s="303"/>
      <c r="F537" s="303"/>
      <c r="G537" s="303"/>
      <c r="H537" s="303"/>
      <c r="I537" s="253"/>
      <c r="J537" s="268"/>
      <c r="K537" s="213"/>
      <c r="L537" s="233"/>
      <c r="M537" s="233"/>
      <c r="N537" s="213"/>
      <c r="O537" s="385"/>
      <c r="P537" s="402"/>
      <c r="Q537" s="83"/>
      <c r="R537" s="72"/>
      <c r="S537" s="72"/>
      <c r="T537" s="47"/>
      <c r="U537" s="47"/>
      <c r="V537" s="417"/>
      <c r="W537" s="88"/>
    </row>
    <row r="538" spans="1:23" s="7" customFormat="1" ht="39.75" customHeight="1" x14ac:dyDescent="0.25">
      <c r="A538" s="238"/>
      <c r="B538" s="213"/>
      <c r="C538" s="253"/>
      <c r="D538" s="279"/>
      <c r="E538" s="303"/>
      <c r="F538" s="303"/>
      <c r="G538" s="303"/>
      <c r="H538" s="303"/>
      <c r="I538" s="253"/>
      <c r="J538" s="268"/>
      <c r="K538" s="213"/>
      <c r="L538" s="233"/>
      <c r="M538" s="233"/>
      <c r="N538" s="213"/>
      <c r="O538" s="385"/>
      <c r="P538" s="402"/>
      <c r="Q538" s="83"/>
      <c r="R538" s="72"/>
      <c r="S538" s="72"/>
      <c r="T538" s="47"/>
      <c r="U538" s="47"/>
      <c r="V538" s="417"/>
      <c r="W538" s="88"/>
    </row>
    <row r="539" spans="1:23" s="7" customFormat="1" ht="39.75" customHeight="1" x14ac:dyDescent="0.25">
      <c r="A539" s="239"/>
      <c r="B539" s="214"/>
      <c r="C539" s="254"/>
      <c r="D539" s="280"/>
      <c r="E539" s="304"/>
      <c r="F539" s="304"/>
      <c r="G539" s="304"/>
      <c r="H539" s="304"/>
      <c r="I539" s="254"/>
      <c r="J539" s="269"/>
      <c r="K539" s="214"/>
      <c r="L539" s="208"/>
      <c r="M539" s="208"/>
      <c r="N539" s="214"/>
      <c r="O539" s="386"/>
      <c r="P539" s="403"/>
      <c r="Q539" s="83"/>
      <c r="R539" s="72"/>
      <c r="S539" s="72"/>
      <c r="T539" s="47"/>
      <c r="U539" s="47"/>
      <c r="V539" s="417"/>
      <c r="W539" s="88"/>
    </row>
    <row r="540" spans="1:23" s="7" customFormat="1" ht="39.75" customHeight="1" x14ac:dyDescent="0.25">
      <c r="A540" s="237">
        <v>138</v>
      </c>
      <c r="B540" s="212" t="s">
        <v>474</v>
      </c>
      <c r="C540" s="252" t="s">
        <v>783</v>
      </c>
      <c r="D540" s="278">
        <v>43160</v>
      </c>
      <c r="E540" s="302">
        <v>699.58015699999999</v>
      </c>
      <c r="F540" s="302">
        <v>32.348601000000002</v>
      </c>
      <c r="G540" s="302">
        <v>6.1749999999999998</v>
      </c>
      <c r="H540" s="302">
        <v>738.10375799999997</v>
      </c>
      <c r="I540" s="252" t="s">
        <v>30</v>
      </c>
      <c r="J540" s="267" t="s">
        <v>784</v>
      </c>
      <c r="K540" s="212" t="s">
        <v>32</v>
      </c>
      <c r="L540" s="207" t="s">
        <v>33</v>
      </c>
      <c r="M540" s="207" t="s">
        <v>474</v>
      </c>
      <c r="N540" s="212" t="s">
        <v>785</v>
      </c>
      <c r="O540" s="387" t="s">
        <v>507</v>
      </c>
      <c r="P540" s="401">
        <v>633.27</v>
      </c>
      <c r="Q540" s="83"/>
      <c r="R540" s="72"/>
      <c r="S540" s="72"/>
      <c r="T540" s="47"/>
      <c r="U540" s="47"/>
      <c r="V540" s="417"/>
      <c r="W540" s="88"/>
    </row>
    <row r="541" spans="1:23" s="7" customFormat="1" ht="39.75" customHeight="1" x14ac:dyDescent="0.25">
      <c r="A541" s="238"/>
      <c r="B541" s="213"/>
      <c r="C541" s="253"/>
      <c r="D541" s="279"/>
      <c r="E541" s="303"/>
      <c r="F541" s="303"/>
      <c r="G541" s="303"/>
      <c r="H541" s="303"/>
      <c r="I541" s="253"/>
      <c r="J541" s="268"/>
      <c r="K541" s="213"/>
      <c r="L541" s="233"/>
      <c r="M541" s="233"/>
      <c r="N541" s="213"/>
      <c r="O541" s="385"/>
      <c r="P541" s="402"/>
      <c r="Q541" s="83"/>
      <c r="R541" s="72"/>
      <c r="S541" s="72"/>
      <c r="T541" s="47"/>
      <c r="U541" s="47"/>
      <c r="V541" s="417"/>
      <c r="W541" s="88"/>
    </row>
    <row r="542" spans="1:23" s="7" customFormat="1" ht="39.75" customHeight="1" x14ac:dyDescent="0.25">
      <c r="A542" s="239"/>
      <c r="B542" s="214"/>
      <c r="C542" s="254"/>
      <c r="D542" s="280"/>
      <c r="E542" s="304"/>
      <c r="F542" s="304"/>
      <c r="G542" s="304"/>
      <c r="H542" s="304"/>
      <c r="I542" s="254"/>
      <c r="J542" s="269"/>
      <c r="K542" s="214"/>
      <c r="L542" s="208"/>
      <c r="M542" s="208"/>
      <c r="N542" s="214"/>
      <c r="O542" s="386"/>
      <c r="P542" s="403"/>
      <c r="Q542" s="83"/>
      <c r="R542" s="72"/>
      <c r="S542" s="72"/>
      <c r="T542" s="47"/>
      <c r="U542" s="47"/>
      <c r="V542" s="417"/>
      <c r="W542" s="88"/>
    </row>
    <row r="543" spans="1:23" s="7" customFormat="1" ht="39.75" customHeight="1" x14ac:dyDescent="0.25">
      <c r="A543" s="237">
        <v>139</v>
      </c>
      <c r="B543" s="212" t="s">
        <v>474</v>
      </c>
      <c r="C543" s="252" t="s">
        <v>786</v>
      </c>
      <c r="D543" s="278">
        <v>43160</v>
      </c>
      <c r="E543" s="302">
        <v>499.9</v>
      </c>
      <c r="F543" s="302">
        <v>11.638802999999999</v>
      </c>
      <c r="G543" s="346">
        <v>4.7667999999999999</v>
      </c>
      <c r="H543" s="302">
        <v>516.30560300000002</v>
      </c>
      <c r="I543" s="252" t="s">
        <v>30</v>
      </c>
      <c r="J543" s="267" t="s">
        <v>787</v>
      </c>
      <c r="K543" s="47" t="s">
        <v>32</v>
      </c>
      <c r="L543" s="67" t="s">
        <v>33</v>
      </c>
      <c r="M543" s="67" t="s">
        <v>474</v>
      </c>
      <c r="N543" s="47" t="s">
        <v>788</v>
      </c>
      <c r="O543" s="68" t="s">
        <v>45</v>
      </c>
      <c r="P543" s="72">
        <v>328.86</v>
      </c>
      <c r="Q543" s="83"/>
      <c r="R543" s="72"/>
      <c r="S543" s="72"/>
      <c r="T543" s="47" t="s">
        <v>64</v>
      </c>
      <c r="U543" s="47" t="s">
        <v>33</v>
      </c>
      <c r="V543" s="417"/>
      <c r="W543" s="88"/>
    </row>
    <row r="544" spans="1:23" s="7" customFormat="1" ht="39.75" customHeight="1" x14ac:dyDescent="0.25">
      <c r="A544" s="238"/>
      <c r="B544" s="213"/>
      <c r="C544" s="253"/>
      <c r="D544" s="279"/>
      <c r="E544" s="303"/>
      <c r="F544" s="303"/>
      <c r="G544" s="346"/>
      <c r="H544" s="303"/>
      <c r="I544" s="253"/>
      <c r="J544" s="268"/>
      <c r="K544" s="212" t="s">
        <v>32</v>
      </c>
      <c r="L544" s="207" t="s">
        <v>33</v>
      </c>
      <c r="M544" s="207" t="s">
        <v>474</v>
      </c>
      <c r="N544" s="212" t="s">
        <v>788</v>
      </c>
      <c r="O544" s="387" t="s">
        <v>184</v>
      </c>
      <c r="P544" s="401">
        <v>1002.72</v>
      </c>
      <c r="Q544" s="83"/>
      <c r="R544" s="72"/>
      <c r="S544" s="72"/>
      <c r="T544" s="47"/>
      <c r="U544" s="47"/>
      <c r="V544" s="417"/>
      <c r="W544" s="88"/>
    </row>
    <row r="545" spans="1:23" s="7" customFormat="1" ht="39.75" customHeight="1" x14ac:dyDescent="0.25">
      <c r="A545" s="238"/>
      <c r="B545" s="213"/>
      <c r="C545" s="253"/>
      <c r="D545" s="279"/>
      <c r="E545" s="303"/>
      <c r="F545" s="303"/>
      <c r="G545" s="346"/>
      <c r="H545" s="303"/>
      <c r="I545" s="253"/>
      <c r="J545" s="268"/>
      <c r="K545" s="213"/>
      <c r="L545" s="233"/>
      <c r="M545" s="233"/>
      <c r="N545" s="213"/>
      <c r="O545" s="385"/>
      <c r="P545" s="402"/>
      <c r="Q545" s="83"/>
      <c r="R545" s="72"/>
      <c r="S545" s="72"/>
      <c r="T545" s="47"/>
      <c r="U545" s="47"/>
      <c r="V545" s="417"/>
      <c r="W545" s="88"/>
    </row>
    <row r="546" spans="1:23" s="7" customFormat="1" ht="39.75" customHeight="1" x14ac:dyDescent="0.25">
      <c r="A546" s="239"/>
      <c r="B546" s="214"/>
      <c r="C546" s="254"/>
      <c r="D546" s="280"/>
      <c r="E546" s="304"/>
      <c r="F546" s="304"/>
      <c r="G546" s="346"/>
      <c r="H546" s="304"/>
      <c r="I546" s="254"/>
      <c r="J546" s="269"/>
      <c r="K546" s="214"/>
      <c r="L546" s="208"/>
      <c r="M546" s="208"/>
      <c r="N546" s="214"/>
      <c r="O546" s="386"/>
      <c r="P546" s="403"/>
      <c r="Q546" s="83"/>
      <c r="R546" s="72"/>
      <c r="S546" s="72"/>
      <c r="T546" s="47"/>
      <c r="U546" s="47"/>
      <c r="V546" s="417"/>
      <c r="W546" s="88"/>
    </row>
    <row r="547" spans="1:23" s="12" customFormat="1" ht="57" customHeight="1" x14ac:dyDescent="0.25">
      <c r="A547" s="212">
        <v>140</v>
      </c>
      <c r="B547" s="212" t="s">
        <v>474</v>
      </c>
      <c r="C547" s="212" t="s">
        <v>789</v>
      </c>
      <c r="D547" s="275">
        <v>43405</v>
      </c>
      <c r="E547" s="298">
        <v>499.9</v>
      </c>
      <c r="F547" s="317">
        <v>8.2850029999999997</v>
      </c>
      <c r="G547" s="45"/>
      <c r="H547" s="302">
        <v>508.18500299999999</v>
      </c>
      <c r="I547" s="270" t="s">
        <v>30</v>
      </c>
      <c r="J547" s="357" t="s">
        <v>790</v>
      </c>
      <c r="K547" s="212" t="s">
        <v>32</v>
      </c>
      <c r="L547" s="207" t="s">
        <v>33</v>
      </c>
      <c r="M547" s="207" t="s">
        <v>474</v>
      </c>
      <c r="N547" s="212" t="s">
        <v>791</v>
      </c>
      <c r="O547" s="387" t="s">
        <v>45</v>
      </c>
      <c r="P547" s="401">
        <v>203.54</v>
      </c>
      <c r="Q547" s="83"/>
      <c r="R547" s="72"/>
      <c r="S547" s="72"/>
      <c r="T547" s="47"/>
      <c r="U547" s="47"/>
      <c r="V547" s="230" t="s">
        <v>346</v>
      </c>
    </row>
    <row r="548" spans="1:23" s="12" customFormat="1" ht="57" customHeight="1" x14ac:dyDescent="0.25">
      <c r="A548" s="214"/>
      <c r="B548" s="214"/>
      <c r="C548" s="214"/>
      <c r="D548" s="276"/>
      <c r="E548" s="299"/>
      <c r="F548" s="318"/>
      <c r="G548" s="42"/>
      <c r="H548" s="304"/>
      <c r="I548" s="271"/>
      <c r="J548" s="359"/>
      <c r="K548" s="214"/>
      <c r="L548" s="208"/>
      <c r="M548" s="208"/>
      <c r="N548" s="214"/>
      <c r="O548" s="386"/>
      <c r="P548" s="403"/>
      <c r="Q548" s="83"/>
      <c r="R548" s="72"/>
      <c r="S548" s="72"/>
      <c r="T548" s="47"/>
      <c r="U548" s="47"/>
      <c r="V548" s="230"/>
    </row>
    <row r="549" spans="1:23" ht="25" customHeight="1" x14ac:dyDescent="0.25">
      <c r="A549" s="212">
        <v>141</v>
      </c>
      <c r="B549" s="212" t="s">
        <v>474</v>
      </c>
      <c r="C549" s="212" t="s">
        <v>792</v>
      </c>
      <c r="D549" s="275">
        <v>43373</v>
      </c>
      <c r="E549" s="298">
        <v>2469</v>
      </c>
      <c r="F549" s="298">
        <v>5.54</v>
      </c>
      <c r="G549" s="317">
        <v>0</v>
      </c>
      <c r="H549" s="317">
        <v>2474.5381040000002</v>
      </c>
      <c r="I549" s="209" t="s">
        <v>30</v>
      </c>
      <c r="J549" s="212" t="s">
        <v>793</v>
      </c>
      <c r="K549" s="47" t="s">
        <v>32</v>
      </c>
      <c r="L549" s="67" t="s">
        <v>33</v>
      </c>
      <c r="M549" s="67" t="s">
        <v>474</v>
      </c>
      <c r="N549" s="47" t="s">
        <v>794</v>
      </c>
      <c r="O549" s="68" t="s">
        <v>45</v>
      </c>
      <c r="P549" s="69">
        <v>1735.33</v>
      </c>
      <c r="Q549" s="83"/>
      <c r="R549" s="72"/>
      <c r="S549" s="72"/>
      <c r="T549" s="47"/>
      <c r="U549" s="47"/>
      <c r="V549" s="230" t="s">
        <v>340</v>
      </c>
      <c r="W549" s="11"/>
    </row>
    <row r="550" spans="1:23" ht="25" customHeight="1" x14ac:dyDescent="0.25">
      <c r="A550" s="213"/>
      <c r="B550" s="213"/>
      <c r="C550" s="213"/>
      <c r="D550" s="277"/>
      <c r="E550" s="300"/>
      <c r="F550" s="300"/>
      <c r="G550" s="321"/>
      <c r="H550" s="321"/>
      <c r="I550" s="211"/>
      <c r="J550" s="213"/>
      <c r="K550" s="47" t="s">
        <v>32</v>
      </c>
      <c r="L550" s="67" t="s">
        <v>33</v>
      </c>
      <c r="M550" s="67" t="s">
        <v>474</v>
      </c>
      <c r="N550" s="47" t="s">
        <v>795</v>
      </c>
      <c r="O550" s="68" t="s">
        <v>45</v>
      </c>
      <c r="P550" s="69">
        <v>529.96</v>
      </c>
      <c r="Q550" s="83"/>
      <c r="R550" s="72"/>
      <c r="S550" s="72"/>
      <c r="T550" s="47"/>
      <c r="U550" s="47"/>
      <c r="V550" s="230"/>
      <c r="W550" s="11"/>
    </row>
    <row r="551" spans="1:23" ht="25" customHeight="1" x14ac:dyDescent="0.25">
      <c r="A551" s="213"/>
      <c r="B551" s="213"/>
      <c r="C551" s="213"/>
      <c r="D551" s="277"/>
      <c r="E551" s="300"/>
      <c r="F551" s="300"/>
      <c r="G551" s="321"/>
      <c r="H551" s="321"/>
      <c r="I551" s="211"/>
      <c r="J551" s="213"/>
      <c r="K551" s="47" t="s">
        <v>32</v>
      </c>
      <c r="L551" s="67" t="s">
        <v>33</v>
      </c>
      <c r="M551" s="67" t="s">
        <v>474</v>
      </c>
      <c r="N551" s="47" t="s">
        <v>796</v>
      </c>
      <c r="O551" s="68" t="s">
        <v>45</v>
      </c>
      <c r="P551" s="69" t="s">
        <v>797</v>
      </c>
      <c r="Q551" s="83"/>
      <c r="R551" s="72"/>
      <c r="S551" s="72"/>
      <c r="T551" s="47"/>
      <c r="U551" s="47"/>
      <c r="V551" s="230"/>
      <c r="W551" s="11"/>
    </row>
    <row r="552" spans="1:23" ht="25" customHeight="1" x14ac:dyDescent="0.25">
      <c r="A552" s="213"/>
      <c r="B552" s="213"/>
      <c r="C552" s="213"/>
      <c r="D552" s="277"/>
      <c r="E552" s="300"/>
      <c r="F552" s="300"/>
      <c r="G552" s="321"/>
      <c r="H552" s="321"/>
      <c r="I552" s="211"/>
      <c r="J552" s="213"/>
      <c r="K552" s="47" t="s">
        <v>32</v>
      </c>
      <c r="L552" s="67" t="s">
        <v>33</v>
      </c>
      <c r="M552" s="67" t="s">
        <v>474</v>
      </c>
      <c r="N552" s="47" t="s">
        <v>798</v>
      </c>
      <c r="O552" s="68" t="s">
        <v>45</v>
      </c>
      <c r="P552" s="69" t="s">
        <v>799</v>
      </c>
      <c r="Q552" s="83"/>
      <c r="R552" s="72"/>
      <c r="S552" s="72"/>
      <c r="T552" s="47"/>
      <c r="U552" s="47"/>
      <c r="V552" s="230"/>
      <c r="W552" s="11"/>
    </row>
    <row r="553" spans="1:23" ht="25" customHeight="1" x14ac:dyDescent="0.25">
      <c r="A553" s="213"/>
      <c r="B553" s="213"/>
      <c r="C553" s="213"/>
      <c r="D553" s="277"/>
      <c r="E553" s="300"/>
      <c r="F553" s="300"/>
      <c r="G553" s="321"/>
      <c r="H553" s="321"/>
      <c r="I553" s="210"/>
      <c r="J553" s="214"/>
      <c r="K553" s="47" t="s">
        <v>32</v>
      </c>
      <c r="L553" s="67" t="s">
        <v>33</v>
      </c>
      <c r="M553" s="68" t="s">
        <v>474</v>
      </c>
      <c r="N553" s="144" t="s">
        <v>800</v>
      </c>
      <c r="O553" s="68" t="s">
        <v>45</v>
      </c>
      <c r="P553" s="120">
        <v>911.72</v>
      </c>
      <c r="Q553" s="83"/>
      <c r="R553" s="72"/>
      <c r="S553" s="72"/>
      <c r="T553" s="47"/>
      <c r="U553" s="47"/>
      <c r="V553" s="230"/>
      <c r="W553" s="11"/>
    </row>
    <row r="554" spans="1:23" ht="25" customHeight="1" x14ac:dyDescent="0.25">
      <c r="A554" s="214"/>
      <c r="B554" s="214"/>
      <c r="C554" s="214"/>
      <c r="D554" s="276"/>
      <c r="E554" s="299"/>
      <c r="F554" s="299"/>
      <c r="G554" s="318"/>
      <c r="H554" s="318"/>
      <c r="I554" s="48" t="s">
        <v>30</v>
      </c>
      <c r="J554" s="93" t="s">
        <v>801</v>
      </c>
      <c r="K554" s="47" t="s">
        <v>32</v>
      </c>
      <c r="L554" s="67" t="s">
        <v>33</v>
      </c>
      <c r="M554" s="75"/>
      <c r="N554" s="139"/>
      <c r="O554" s="75"/>
      <c r="P554" s="122"/>
      <c r="Q554" s="83"/>
      <c r="R554" s="72"/>
      <c r="S554" s="72"/>
      <c r="T554" s="47"/>
      <c r="U554" s="47"/>
      <c r="V554" s="230"/>
      <c r="W554" s="11"/>
    </row>
    <row r="555" spans="1:23" ht="25" customHeight="1" x14ac:dyDescent="0.25">
      <c r="A555" s="212">
        <v>142</v>
      </c>
      <c r="B555" s="212" t="s">
        <v>474</v>
      </c>
      <c r="C555" s="212" t="s">
        <v>802</v>
      </c>
      <c r="D555" s="275">
        <v>43373</v>
      </c>
      <c r="E555" s="298">
        <v>1456.33008</v>
      </c>
      <c r="F555" s="298">
        <v>0.26</v>
      </c>
      <c r="G555" s="298">
        <v>0</v>
      </c>
      <c r="H555" s="298">
        <v>1456.5900799999999</v>
      </c>
      <c r="I555" s="209" t="s">
        <v>30</v>
      </c>
      <c r="J555" s="212" t="s">
        <v>803</v>
      </c>
      <c r="K555" s="47" t="s">
        <v>32</v>
      </c>
      <c r="L555" s="67" t="s">
        <v>33</v>
      </c>
      <c r="M555" s="67" t="s">
        <v>474</v>
      </c>
      <c r="N555" s="47" t="s">
        <v>804</v>
      </c>
      <c r="O555" s="68" t="s">
        <v>184</v>
      </c>
      <c r="P555" s="69">
        <v>1159.05</v>
      </c>
      <c r="Q555" s="83"/>
      <c r="R555" s="72"/>
      <c r="S555" s="72"/>
      <c r="T555" s="47"/>
      <c r="U555" s="47"/>
      <c r="V555" s="230"/>
      <c r="W555" s="11"/>
    </row>
    <row r="556" spans="1:23" ht="25" customHeight="1" x14ac:dyDescent="0.25">
      <c r="A556" s="214"/>
      <c r="B556" s="214"/>
      <c r="C556" s="214"/>
      <c r="D556" s="276"/>
      <c r="E556" s="299"/>
      <c r="F556" s="299"/>
      <c r="G556" s="299"/>
      <c r="H556" s="299"/>
      <c r="I556" s="210"/>
      <c r="J556" s="214"/>
      <c r="K556" s="47" t="s">
        <v>32</v>
      </c>
      <c r="L556" s="67" t="s">
        <v>33</v>
      </c>
      <c r="M556" s="67" t="s">
        <v>474</v>
      </c>
      <c r="N556" s="47" t="s">
        <v>805</v>
      </c>
      <c r="O556" s="387" t="s">
        <v>184</v>
      </c>
      <c r="P556" s="224">
        <v>3705.65</v>
      </c>
      <c r="Q556" s="83"/>
      <c r="R556" s="72"/>
      <c r="S556" s="72"/>
      <c r="T556" s="47"/>
      <c r="U556" s="47"/>
      <c r="V556" s="230"/>
      <c r="W556" s="11"/>
    </row>
    <row r="557" spans="1:23" ht="21.5" customHeight="1" x14ac:dyDescent="0.25">
      <c r="A557" s="212">
        <v>143</v>
      </c>
      <c r="B557" s="212" t="s">
        <v>806</v>
      </c>
      <c r="C557" s="212" t="s">
        <v>807</v>
      </c>
      <c r="D557" s="275">
        <v>43373</v>
      </c>
      <c r="E557" s="298">
        <v>8980.9504199999992</v>
      </c>
      <c r="F557" s="298">
        <v>1474.91</v>
      </c>
      <c r="G557" s="317">
        <v>0</v>
      </c>
      <c r="H557" s="317">
        <v>10455.853273000001</v>
      </c>
      <c r="I557" s="48" t="s">
        <v>30</v>
      </c>
      <c r="J557" s="212" t="s">
        <v>807</v>
      </c>
      <c r="K557" s="47" t="s">
        <v>32</v>
      </c>
      <c r="L557" s="67" t="s">
        <v>808</v>
      </c>
      <c r="M557" s="67" t="s">
        <v>806</v>
      </c>
      <c r="N557" s="47" t="s">
        <v>809</v>
      </c>
      <c r="O557" s="386"/>
      <c r="P557" s="226"/>
      <c r="Q557" s="83"/>
      <c r="R557" s="72"/>
      <c r="S557" s="72"/>
      <c r="T557" s="47" t="s">
        <v>810</v>
      </c>
      <c r="U557" s="47" t="s">
        <v>811</v>
      </c>
      <c r="V557" s="230"/>
      <c r="W557" s="11"/>
    </row>
    <row r="558" spans="1:23" ht="25" customHeight="1" x14ac:dyDescent="0.25">
      <c r="A558" s="214"/>
      <c r="B558" s="214"/>
      <c r="C558" s="214"/>
      <c r="D558" s="276"/>
      <c r="E558" s="299"/>
      <c r="F558" s="299"/>
      <c r="G558" s="318"/>
      <c r="H558" s="318"/>
      <c r="I558" s="48" t="s">
        <v>30</v>
      </c>
      <c r="J558" s="214"/>
      <c r="K558" s="47" t="s">
        <v>32</v>
      </c>
      <c r="L558" s="67" t="s">
        <v>808</v>
      </c>
      <c r="M558" s="67" t="s">
        <v>806</v>
      </c>
      <c r="N558" s="47" t="s">
        <v>809</v>
      </c>
      <c r="O558" s="68" t="s">
        <v>70</v>
      </c>
      <c r="P558" s="69">
        <v>84760.2</v>
      </c>
      <c r="Q558" s="83"/>
      <c r="R558" s="72"/>
      <c r="S558" s="72"/>
      <c r="T558" s="47"/>
      <c r="U558" s="47"/>
      <c r="V558" s="230"/>
      <c r="W558" s="11"/>
    </row>
    <row r="559" spans="1:23" ht="32.15" customHeight="1" x14ac:dyDescent="0.25">
      <c r="A559" s="221">
        <v>144</v>
      </c>
      <c r="B559" s="212" t="s">
        <v>403</v>
      </c>
      <c r="C559" s="255" t="s">
        <v>812</v>
      </c>
      <c r="D559" s="275">
        <v>43272</v>
      </c>
      <c r="E559" s="308">
        <v>13044.51</v>
      </c>
      <c r="F559" s="308">
        <v>4850.2</v>
      </c>
      <c r="G559" s="308">
        <v>73.582567999999995</v>
      </c>
      <c r="H559" s="308">
        <v>17968.292568000001</v>
      </c>
      <c r="I559" s="160" t="s">
        <v>30</v>
      </c>
      <c r="J559" s="369" t="s">
        <v>813</v>
      </c>
      <c r="K559" s="47" t="s">
        <v>32</v>
      </c>
      <c r="L559" s="67" t="s">
        <v>33</v>
      </c>
      <c r="M559" s="67" t="s">
        <v>403</v>
      </c>
      <c r="N559" s="47" t="s">
        <v>404</v>
      </c>
      <c r="O559" s="68" t="s">
        <v>106</v>
      </c>
      <c r="P559" s="69">
        <v>60.8</v>
      </c>
      <c r="Q559" s="83"/>
      <c r="R559" s="72"/>
      <c r="S559" s="72"/>
      <c r="T559" s="47" t="s">
        <v>145</v>
      </c>
      <c r="U559" s="47"/>
      <c r="V559" s="212" t="s">
        <v>98</v>
      </c>
      <c r="W559" s="11"/>
    </row>
    <row r="560" spans="1:23" s="3" customFormat="1" ht="32.15" customHeight="1" x14ac:dyDescent="0.25">
      <c r="A560" s="222"/>
      <c r="B560" s="213"/>
      <c r="C560" s="256"/>
      <c r="D560" s="277"/>
      <c r="E560" s="309"/>
      <c r="F560" s="309"/>
      <c r="G560" s="309"/>
      <c r="H560" s="309"/>
      <c r="I560" s="160" t="s">
        <v>30</v>
      </c>
      <c r="J560" s="370"/>
      <c r="K560" s="47" t="s">
        <v>32</v>
      </c>
      <c r="L560" s="67" t="s">
        <v>33</v>
      </c>
      <c r="M560" s="67" t="s">
        <v>403</v>
      </c>
      <c r="N560" s="47" t="s">
        <v>404</v>
      </c>
      <c r="O560" s="68" t="s">
        <v>66</v>
      </c>
      <c r="P560" s="69">
        <v>2349.09</v>
      </c>
      <c r="Q560" s="83"/>
      <c r="R560" s="72"/>
      <c r="S560" s="72"/>
      <c r="T560" s="47"/>
      <c r="U560" s="47"/>
      <c r="V560" s="213"/>
      <c r="W560" s="84"/>
    </row>
    <row r="561" spans="1:23" s="3" customFormat="1" ht="32.15" customHeight="1" x14ac:dyDescent="0.25">
      <c r="A561" s="222"/>
      <c r="B561" s="213"/>
      <c r="C561" s="256"/>
      <c r="D561" s="277"/>
      <c r="E561" s="309"/>
      <c r="F561" s="309"/>
      <c r="G561" s="309"/>
      <c r="H561" s="309"/>
      <c r="I561" s="160" t="s">
        <v>30</v>
      </c>
      <c r="J561" s="370"/>
      <c r="K561" s="47" t="s">
        <v>32</v>
      </c>
      <c r="L561" s="67" t="s">
        <v>33</v>
      </c>
      <c r="M561" s="67" t="s">
        <v>403</v>
      </c>
      <c r="N561" s="47" t="s">
        <v>404</v>
      </c>
      <c r="O561" s="68" t="s">
        <v>66</v>
      </c>
      <c r="P561" s="69">
        <v>3619.22</v>
      </c>
      <c r="Q561" s="83"/>
      <c r="R561" s="72"/>
      <c r="S561" s="72"/>
      <c r="T561" s="47"/>
      <c r="U561" s="47"/>
      <c r="V561" s="213"/>
      <c r="W561" s="84"/>
    </row>
    <row r="562" spans="1:23" s="3" customFormat="1" ht="32.15" customHeight="1" x14ac:dyDescent="0.25">
      <c r="A562" s="222"/>
      <c r="B562" s="213"/>
      <c r="C562" s="256"/>
      <c r="D562" s="277"/>
      <c r="E562" s="309"/>
      <c r="F562" s="309"/>
      <c r="G562" s="309"/>
      <c r="H562" s="309"/>
      <c r="I562" s="160" t="s">
        <v>30</v>
      </c>
      <c r="J562" s="370"/>
      <c r="K562" s="47" t="s">
        <v>32</v>
      </c>
      <c r="L562" s="67" t="s">
        <v>33</v>
      </c>
      <c r="M562" s="67" t="s">
        <v>403</v>
      </c>
      <c r="N562" s="47" t="s">
        <v>814</v>
      </c>
      <c r="O562" s="68" t="s">
        <v>45</v>
      </c>
      <c r="P562" s="69">
        <v>930.48</v>
      </c>
      <c r="Q562" s="83"/>
      <c r="R562" s="72"/>
      <c r="S562" s="72"/>
      <c r="T562" s="47"/>
      <c r="U562" s="47"/>
      <c r="V562" s="213"/>
      <c r="W562" s="84"/>
    </row>
    <row r="563" spans="1:23" s="3" customFormat="1" ht="32.15" customHeight="1" x14ac:dyDescent="0.25">
      <c r="A563" s="222"/>
      <c r="B563" s="213"/>
      <c r="C563" s="256"/>
      <c r="D563" s="277"/>
      <c r="E563" s="309"/>
      <c r="F563" s="309"/>
      <c r="G563" s="309"/>
      <c r="H563" s="309"/>
      <c r="I563" s="160" t="s">
        <v>30</v>
      </c>
      <c r="J563" s="370"/>
      <c r="K563" s="47" t="s">
        <v>32</v>
      </c>
      <c r="L563" s="67" t="s">
        <v>33</v>
      </c>
      <c r="M563" s="67" t="s">
        <v>403</v>
      </c>
      <c r="N563" s="47" t="s">
        <v>815</v>
      </c>
      <c r="O563" s="68" t="s">
        <v>45</v>
      </c>
      <c r="P563" s="69">
        <v>202.64</v>
      </c>
      <c r="Q563" s="83"/>
      <c r="R563" s="72"/>
      <c r="S563" s="72"/>
      <c r="T563" s="47"/>
      <c r="U563" s="47"/>
      <c r="V563" s="213"/>
      <c r="W563" s="84"/>
    </row>
    <row r="564" spans="1:23" s="3" customFormat="1" ht="32.15" customHeight="1" x14ac:dyDescent="0.25">
      <c r="A564" s="222"/>
      <c r="B564" s="213"/>
      <c r="C564" s="256"/>
      <c r="D564" s="277"/>
      <c r="E564" s="309"/>
      <c r="F564" s="309"/>
      <c r="G564" s="309"/>
      <c r="H564" s="309"/>
      <c r="I564" s="160" t="s">
        <v>30</v>
      </c>
      <c r="J564" s="370"/>
      <c r="K564" s="47" t="s">
        <v>32</v>
      </c>
      <c r="L564" s="67" t="s">
        <v>33</v>
      </c>
      <c r="M564" s="67" t="s">
        <v>403</v>
      </c>
      <c r="N564" s="47" t="s">
        <v>816</v>
      </c>
      <c r="O564" s="68" t="s">
        <v>45</v>
      </c>
      <c r="P564" s="69">
        <v>57.67</v>
      </c>
      <c r="Q564" s="83"/>
      <c r="R564" s="72"/>
      <c r="S564" s="72"/>
      <c r="T564" s="47"/>
      <c r="U564" s="47"/>
      <c r="V564" s="213"/>
      <c r="W564" s="84"/>
    </row>
    <row r="565" spans="1:23" s="3" customFormat="1" ht="32.15" customHeight="1" x14ac:dyDescent="0.25">
      <c r="A565" s="222"/>
      <c r="B565" s="213"/>
      <c r="C565" s="256"/>
      <c r="D565" s="277"/>
      <c r="E565" s="309"/>
      <c r="F565" s="309"/>
      <c r="G565" s="309"/>
      <c r="H565" s="309"/>
      <c r="I565" s="160" t="s">
        <v>30</v>
      </c>
      <c r="J565" s="370"/>
      <c r="K565" s="47" t="s">
        <v>32</v>
      </c>
      <c r="L565" s="67" t="s">
        <v>33</v>
      </c>
      <c r="M565" s="67" t="s">
        <v>403</v>
      </c>
      <c r="N565" s="47" t="s">
        <v>817</v>
      </c>
      <c r="O565" s="68" t="s">
        <v>45</v>
      </c>
      <c r="P565" s="69">
        <v>324.17</v>
      </c>
      <c r="Q565" s="83"/>
      <c r="R565" s="72"/>
      <c r="S565" s="72"/>
      <c r="T565" s="47"/>
      <c r="U565" s="47"/>
      <c r="V565" s="213"/>
      <c r="W565" s="84"/>
    </row>
    <row r="566" spans="1:23" s="3" customFormat="1" ht="32.15" customHeight="1" x14ac:dyDescent="0.25">
      <c r="A566" s="222"/>
      <c r="B566" s="213"/>
      <c r="C566" s="256"/>
      <c r="D566" s="277"/>
      <c r="E566" s="309"/>
      <c r="F566" s="309"/>
      <c r="G566" s="309"/>
      <c r="H566" s="309"/>
      <c r="I566" s="160" t="s">
        <v>30</v>
      </c>
      <c r="J566" s="370"/>
      <c r="K566" s="47" t="s">
        <v>32</v>
      </c>
      <c r="L566" s="67" t="s">
        <v>33</v>
      </c>
      <c r="M566" s="67" t="s">
        <v>403</v>
      </c>
      <c r="N566" s="47" t="s">
        <v>818</v>
      </c>
      <c r="O566" s="68" t="s">
        <v>45</v>
      </c>
      <c r="P566" s="69">
        <v>123.85</v>
      </c>
      <c r="Q566" s="83"/>
      <c r="R566" s="72"/>
      <c r="S566" s="72"/>
      <c r="T566" s="47"/>
      <c r="U566" s="47"/>
      <c r="V566" s="213"/>
      <c r="W566" s="84"/>
    </row>
    <row r="567" spans="1:23" s="3" customFormat="1" ht="32.15" customHeight="1" x14ac:dyDescent="0.25">
      <c r="A567" s="222"/>
      <c r="B567" s="213"/>
      <c r="C567" s="256"/>
      <c r="D567" s="277"/>
      <c r="E567" s="309"/>
      <c r="F567" s="309"/>
      <c r="G567" s="309"/>
      <c r="H567" s="309"/>
      <c r="I567" s="160" t="s">
        <v>30</v>
      </c>
      <c r="J567" s="370"/>
      <c r="K567" s="47" t="s">
        <v>32</v>
      </c>
      <c r="L567" s="67" t="s">
        <v>33</v>
      </c>
      <c r="M567" s="67" t="s">
        <v>403</v>
      </c>
      <c r="N567" s="47" t="s">
        <v>819</v>
      </c>
      <c r="O567" s="68" t="s">
        <v>45</v>
      </c>
      <c r="P567" s="69">
        <v>49.81</v>
      </c>
      <c r="Q567" s="83"/>
      <c r="R567" s="72"/>
      <c r="S567" s="72"/>
      <c r="T567" s="47"/>
      <c r="U567" s="47"/>
      <c r="V567" s="213"/>
      <c r="W567" s="84"/>
    </row>
    <row r="568" spans="1:23" s="3" customFormat="1" ht="32.15" customHeight="1" x14ac:dyDescent="0.25">
      <c r="A568" s="222"/>
      <c r="B568" s="213"/>
      <c r="C568" s="256"/>
      <c r="D568" s="277"/>
      <c r="E568" s="309"/>
      <c r="F568" s="309"/>
      <c r="G568" s="309"/>
      <c r="H568" s="309"/>
      <c r="I568" s="160" t="s">
        <v>30</v>
      </c>
      <c r="J568" s="370"/>
      <c r="K568" s="47" t="s">
        <v>32</v>
      </c>
      <c r="L568" s="67" t="s">
        <v>33</v>
      </c>
      <c r="M568" s="67" t="s">
        <v>403</v>
      </c>
      <c r="N568" s="47" t="s">
        <v>820</v>
      </c>
      <c r="O568" s="68" t="s">
        <v>45</v>
      </c>
      <c r="P568" s="69">
        <v>1372.63</v>
      </c>
      <c r="Q568" s="83"/>
      <c r="R568" s="72"/>
      <c r="S568" s="72"/>
      <c r="T568" s="47"/>
      <c r="U568" s="47"/>
      <c r="V568" s="213"/>
      <c r="W568" s="84"/>
    </row>
    <row r="569" spans="1:23" s="3" customFormat="1" ht="32.15" customHeight="1" x14ac:dyDescent="0.25">
      <c r="A569" s="222"/>
      <c r="B569" s="213"/>
      <c r="C569" s="256"/>
      <c r="D569" s="277"/>
      <c r="E569" s="309"/>
      <c r="F569" s="309"/>
      <c r="G569" s="309"/>
      <c r="H569" s="309"/>
      <c r="I569" s="160" t="s">
        <v>30</v>
      </c>
      <c r="J569" s="370"/>
      <c r="K569" s="47" t="s">
        <v>32</v>
      </c>
      <c r="L569" s="67" t="s">
        <v>33</v>
      </c>
      <c r="M569" s="67" t="s">
        <v>403</v>
      </c>
      <c r="N569" s="47" t="s">
        <v>821</v>
      </c>
      <c r="O569" s="68" t="s">
        <v>45</v>
      </c>
      <c r="P569" s="69">
        <v>1238.1199999999999</v>
      </c>
      <c r="Q569" s="83"/>
      <c r="R569" s="72"/>
      <c r="S569" s="72"/>
      <c r="T569" s="47"/>
      <c r="U569" s="47"/>
      <c r="V569" s="213"/>
      <c r="W569" s="84"/>
    </row>
    <row r="570" spans="1:23" s="3" customFormat="1" ht="32.15" customHeight="1" x14ac:dyDescent="0.25">
      <c r="A570" s="222"/>
      <c r="B570" s="213"/>
      <c r="C570" s="256"/>
      <c r="D570" s="277"/>
      <c r="E570" s="309"/>
      <c r="F570" s="309"/>
      <c r="G570" s="309"/>
      <c r="H570" s="309"/>
      <c r="I570" s="160" t="s">
        <v>30</v>
      </c>
      <c r="J570" s="370"/>
      <c r="K570" s="47" t="s">
        <v>32</v>
      </c>
      <c r="L570" s="67" t="s">
        <v>33</v>
      </c>
      <c r="M570" s="67" t="s">
        <v>403</v>
      </c>
      <c r="N570" s="47" t="s">
        <v>404</v>
      </c>
      <c r="O570" s="68" t="s">
        <v>45</v>
      </c>
      <c r="P570" s="120">
        <v>476.05</v>
      </c>
      <c r="Q570" s="83"/>
      <c r="R570" s="72"/>
      <c r="S570" s="72"/>
      <c r="T570" s="47"/>
      <c r="U570" s="47"/>
      <c r="V570" s="213"/>
      <c r="W570" s="84"/>
    </row>
    <row r="571" spans="1:23" s="3" customFormat="1" ht="32.15" customHeight="1" x14ac:dyDescent="0.25">
      <c r="A571" s="223"/>
      <c r="B571" s="214"/>
      <c r="C571" s="257"/>
      <c r="D571" s="276"/>
      <c r="E571" s="310"/>
      <c r="F571" s="310"/>
      <c r="G571" s="310"/>
      <c r="H571" s="310"/>
      <c r="I571" s="160" t="s">
        <v>30</v>
      </c>
      <c r="J571" s="371"/>
      <c r="K571" s="47" t="s">
        <v>4</v>
      </c>
      <c r="L571" s="67" t="s">
        <v>33</v>
      </c>
      <c r="M571" s="67" t="s">
        <v>403</v>
      </c>
      <c r="N571" s="47" t="s">
        <v>822</v>
      </c>
      <c r="O571" s="68" t="s">
        <v>106</v>
      </c>
      <c r="P571" s="120"/>
      <c r="Q571" s="83"/>
      <c r="R571" s="72" t="s">
        <v>823</v>
      </c>
      <c r="S571" s="72">
        <v>8902.2000000000007</v>
      </c>
      <c r="T571" s="47"/>
      <c r="U571" s="47"/>
      <c r="V571" s="213"/>
      <c r="W571" s="84"/>
    </row>
    <row r="572" spans="1:23" s="16" customFormat="1" ht="25" customHeight="1" x14ac:dyDescent="0.25">
      <c r="A572" s="136">
        <v>145</v>
      </c>
      <c r="B572" s="47" t="s">
        <v>403</v>
      </c>
      <c r="C572" s="93" t="s">
        <v>824</v>
      </c>
      <c r="D572" s="49">
        <v>43210</v>
      </c>
      <c r="E572" s="101">
        <v>579.91</v>
      </c>
      <c r="F572" s="101">
        <v>71.06</v>
      </c>
      <c r="G572" s="101">
        <v>650.97</v>
      </c>
      <c r="H572" s="101">
        <v>658.15</v>
      </c>
      <c r="I572" s="93" t="s">
        <v>30</v>
      </c>
      <c r="J572" s="93" t="s">
        <v>825</v>
      </c>
      <c r="K572" s="47" t="s">
        <v>32</v>
      </c>
      <c r="L572" s="67" t="s">
        <v>33</v>
      </c>
      <c r="M572" s="67" t="s">
        <v>403</v>
      </c>
      <c r="N572" s="47" t="s">
        <v>826</v>
      </c>
      <c r="O572" s="68" t="s">
        <v>45</v>
      </c>
      <c r="P572" s="69">
        <v>471.79</v>
      </c>
      <c r="Q572" s="83"/>
      <c r="R572" s="72"/>
      <c r="S572" s="72"/>
      <c r="T572" s="47"/>
      <c r="U572" s="47"/>
      <c r="V572" s="93" t="s">
        <v>356</v>
      </c>
      <c r="W572" s="127"/>
    </row>
    <row r="573" spans="1:23" s="6" customFormat="1" ht="25" customHeight="1" x14ac:dyDescent="0.25">
      <c r="A573" s="227">
        <v>146</v>
      </c>
      <c r="B573" s="212" t="s">
        <v>403</v>
      </c>
      <c r="C573" s="209" t="s">
        <v>827</v>
      </c>
      <c r="D573" s="275">
        <v>43190</v>
      </c>
      <c r="E573" s="298">
        <v>564.79999999999995</v>
      </c>
      <c r="F573" s="298">
        <v>126.32</v>
      </c>
      <c r="G573" s="298">
        <v>6.17</v>
      </c>
      <c r="H573" s="298">
        <v>697.29</v>
      </c>
      <c r="I573" s="209" t="s">
        <v>30</v>
      </c>
      <c r="J573" s="209" t="s">
        <v>828</v>
      </c>
      <c r="K573" s="47" t="s">
        <v>32</v>
      </c>
      <c r="L573" s="67" t="s">
        <v>33</v>
      </c>
      <c r="M573" s="67" t="s">
        <v>403</v>
      </c>
      <c r="N573" s="47" t="s">
        <v>829</v>
      </c>
      <c r="O573" s="68" t="s">
        <v>70</v>
      </c>
      <c r="P573" s="69">
        <v>1066.3800000000001</v>
      </c>
      <c r="Q573" s="83"/>
      <c r="R573" s="72"/>
      <c r="S573" s="72"/>
      <c r="T573" s="47"/>
      <c r="U573" s="47"/>
      <c r="V573" s="230" t="s">
        <v>830</v>
      </c>
      <c r="W573" s="87"/>
    </row>
    <row r="574" spans="1:23" s="6" customFormat="1" ht="25" customHeight="1" x14ac:dyDescent="0.25">
      <c r="A574" s="228"/>
      <c r="B574" s="213"/>
      <c r="C574" s="211"/>
      <c r="D574" s="277"/>
      <c r="E574" s="300"/>
      <c r="F574" s="300"/>
      <c r="G574" s="300"/>
      <c r="H574" s="300"/>
      <c r="I574" s="211"/>
      <c r="J574" s="211"/>
      <c r="K574" s="47" t="s">
        <v>32</v>
      </c>
      <c r="L574" s="67" t="s">
        <v>33</v>
      </c>
      <c r="M574" s="67" t="s">
        <v>403</v>
      </c>
      <c r="N574" s="47" t="s">
        <v>829</v>
      </c>
      <c r="O574" s="68" t="s">
        <v>70</v>
      </c>
      <c r="P574" s="69">
        <v>2142.0300000000002</v>
      </c>
      <c r="Q574" s="83"/>
      <c r="R574" s="72"/>
      <c r="S574" s="72"/>
      <c r="T574" s="47"/>
      <c r="U574" s="47"/>
      <c r="V574" s="230"/>
      <c r="W574" s="87"/>
    </row>
    <row r="575" spans="1:23" s="6" customFormat="1" ht="25" customHeight="1" x14ac:dyDescent="0.25">
      <c r="A575" s="229"/>
      <c r="B575" s="214"/>
      <c r="C575" s="210"/>
      <c r="D575" s="276"/>
      <c r="E575" s="299"/>
      <c r="F575" s="299"/>
      <c r="G575" s="299"/>
      <c r="H575" s="299"/>
      <c r="I575" s="210"/>
      <c r="J575" s="210"/>
      <c r="K575" s="47" t="s">
        <v>32</v>
      </c>
      <c r="L575" s="67" t="s">
        <v>33</v>
      </c>
      <c r="M575" s="67" t="s">
        <v>403</v>
      </c>
      <c r="N575" s="47" t="s">
        <v>829</v>
      </c>
      <c r="O575" s="68" t="s">
        <v>120</v>
      </c>
      <c r="P575" s="69">
        <v>6333</v>
      </c>
      <c r="Q575" s="83"/>
      <c r="R575" s="72"/>
      <c r="S575" s="72"/>
      <c r="T575" s="47"/>
      <c r="U575" s="47"/>
      <c r="V575" s="230"/>
      <c r="W575" s="87"/>
    </row>
    <row r="576" spans="1:23" s="3" customFormat="1" ht="25" customHeight="1" x14ac:dyDescent="0.25">
      <c r="A576" s="209">
        <v>147</v>
      </c>
      <c r="B576" s="212" t="s">
        <v>403</v>
      </c>
      <c r="C576" s="212" t="s">
        <v>831</v>
      </c>
      <c r="D576" s="275">
        <v>43313</v>
      </c>
      <c r="E576" s="298">
        <v>419.72896500000002</v>
      </c>
      <c r="F576" s="298">
        <v>18.762097000000001</v>
      </c>
      <c r="G576" s="298">
        <v>0</v>
      </c>
      <c r="H576" s="298">
        <v>438.491062</v>
      </c>
      <c r="I576" s="47" t="s">
        <v>30</v>
      </c>
      <c r="J576" s="242" t="s">
        <v>832</v>
      </c>
      <c r="K576" s="47" t="s">
        <v>32</v>
      </c>
      <c r="L576" s="67" t="s">
        <v>33</v>
      </c>
      <c r="M576" s="67" t="s">
        <v>403</v>
      </c>
      <c r="N576" s="47" t="s">
        <v>833</v>
      </c>
      <c r="O576" s="68" t="s">
        <v>41</v>
      </c>
      <c r="P576" s="72">
        <v>760.74</v>
      </c>
      <c r="Q576" s="83"/>
      <c r="R576" s="72"/>
      <c r="S576" s="72"/>
      <c r="T576" s="47" t="s">
        <v>630</v>
      </c>
      <c r="U576" s="47"/>
      <c r="V576" s="230" t="s">
        <v>346</v>
      </c>
      <c r="W576" s="84"/>
    </row>
    <row r="577" spans="1:23" s="3" customFormat="1" ht="25" customHeight="1" x14ac:dyDescent="0.25">
      <c r="A577" s="210"/>
      <c r="B577" s="214"/>
      <c r="C577" s="214"/>
      <c r="D577" s="276"/>
      <c r="E577" s="299"/>
      <c r="F577" s="299"/>
      <c r="G577" s="299"/>
      <c r="H577" s="299"/>
      <c r="I577" s="47" t="s">
        <v>30</v>
      </c>
      <c r="J577" s="244"/>
      <c r="K577" s="47" t="s">
        <v>32</v>
      </c>
      <c r="L577" s="67" t="s">
        <v>33</v>
      </c>
      <c r="M577" s="67" t="s">
        <v>403</v>
      </c>
      <c r="N577" s="47" t="s">
        <v>834</v>
      </c>
      <c r="O577" s="68" t="s">
        <v>41</v>
      </c>
      <c r="P577" s="72">
        <v>146.53</v>
      </c>
      <c r="Q577" s="83"/>
      <c r="R577" s="72"/>
      <c r="S577" s="72"/>
      <c r="T577" s="47"/>
      <c r="U577" s="47"/>
      <c r="V577" s="230"/>
      <c r="W577" s="84"/>
    </row>
    <row r="578" spans="1:23" s="3" customFormat="1" ht="25" customHeight="1" x14ac:dyDescent="0.25">
      <c r="A578" s="212">
        <v>148</v>
      </c>
      <c r="B578" s="212" t="s">
        <v>835</v>
      </c>
      <c r="C578" s="242" t="s">
        <v>365</v>
      </c>
      <c r="D578" s="275">
        <v>42794</v>
      </c>
      <c r="E578" s="326">
        <v>650</v>
      </c>
      <c r="F578" s="296">
        <v>809.56</v>
      </c>
      <c r="G578" s="296">
        <v>36.154338000000003</v>
      </c>
      <c r="H578" s="296">
        <v>8289.7800000000007</v>
      </c>
      <c r="I578" s="212" t="s">
        <v>30</v>
      </c>
      <c r="J578" s="242" t="s">
        <v>836</v>
      </c>
      <c r="K578" s="47" t="s">
        <v>32</v>
      </c>
      <c r="L578" s="67" t="s">
        <v>33</v>
      </c>
      <c r="M578" s="67" t="s">
        <v>403</v>
      </c>
      <c r="N578" s="47" t="s">
        <v>837</v>
      </c>
      <c r="O578" s="68" t="s">
        <v>45</v>
      </c>
      <c r="P578" s="72">
        <v>66.47</v>
      </c>
      <c r="Q578" s="83"/>
      <c r="R578" s="72"/>
      <c r="S578" s="72"/>
      <c r="T578" s="47"/>
      <c r="U578" s="47"/>
      <c r="V578" s="212" t="s">
        <v>346</v>
      </c>
      <c r="W578" s="84"/>
    </row>
    <row r="579" spans="1:23" s="3" customFormat="1" ht="25" customHeight="1" x14ac:dyDescent="0.25">
      <c r="A579" s="213"/>
      <c r="B579" s="213"/>
      <c r="C579" s="243"/>
      <c r="D579" s="277"/>
      <c r="E579" s="327"/>
      <c r="F579" s="301"/>
      <c r="G579" s="301"/>
      <c r="H579" s="301"/>
      <c r="I579" s="213"/>
      <c r="J579" s="243"/>
      <c r="K579" s="212" t="s">
        <v>32</v>
      </c>
      <c r="L579" s="207" t="s">
        <v>33</v>
      </c>
      <c r="M579" s="207" t="s">
        <v>403</v>
      </c>
      <c r="N579" s="212" t="s">
        <v>838</v>
      </c>
      <c r="O579" s="387" t="s">
        <v>45</v>
      </c>
      <c r="P579" s="401">
        <v>760.35</v>
      </c>
      <c r="Q579" s="83"/>
      <c r="R579" s="72"/>
      <c r="S579" s="72"/>
      <c r="T579" s="47"/>
      <c r="U579" s="47"/>
      <c r="V579" s="213"/>
      <c r="W579" s="84"/>
    </row>
    <row r="580" spans="1:23" s="3" customFormat="1" ht="25" customHeight="1" x14ac:dyDescent="0.25">
      <c r="A580" s="213"/>
      <c r="B580" s="213"/>
      <c r="C580" s="243"/>
      <c r="D580" s="277"/>
      <c r="E580" s="328"/>
      <c r="F580" s="301"/>
      <c r="G580" s="301"/>
      <c r="H580" s="301"/>
      <c r="I580" s="213"/>
      <c r="J580" s="244"/>
      <c r="K580" s="214"/>
      <c r="L580" s="208"/>
      <c r="M580" s="208"/>
      <c r="N580" s="214"/>
      <c r="O580" s="386"/>
      <c r="P580" s="403"/>
      <c r="Q580" s="83"/>
      <c r="R580" s="72"/>
      <c r="S580" s="72"/>
      <c r="T580" s="47"/>
      <c r="U580" s="47"/>
      <c r="V580" s="213"/>
      <c r="W580" s="84"/>
    </row>
    <row r="581" spans="1:23" s="3" customFormat="1" ht="25" customHeight="1" x14ac:dyDescent="0.25">
      <c r="A581" s="213"/>
      <c r="B581" s="213"/>
      <c r="C581" s="243"/>
      <c r="D581" s="277"/>
      <c r="E581" s="329">
        <v>1024.061179</v>
      </c>
      <c r="F581" s="301"/>
      <c r="G581" s="301"/>
      <c r="H581" s="301"/>
      <c r="I581" s="213"/>
      <c r="J581" s="242" t="s">
        <v>839</v>
      </c>
      <c r="K581" s="47" t="s">
        <v>32</v>
      </c>
      <c r="L581" s="67" t="s">
        <v>33</v>
      </c>
      <c r="M581" s="67" t="s">
        <v>403</v>
      </c>
      <c r="N581" s="47" t="s">
        <v>840</v>
      </c>
      <c r="O581" s="68" t="s">
        <v>184</v>
      </c>
      <c r="P581" s="401">
        <v>3721.74</v>
      </c>
      <c r="Q581" s="83"/>
      <c r="R581" s="72"/>
      <c r="S581" s="72"/>
      <c r="T581" s="47"/>
      <c r="U581" s="47"/>
      <c r="V581" s="213"/>
      <c r="W581" s="84"/>
    </row>
    <row r="582" spans="1:23" s="3" customFormat="1" ht="25" customHeight="1" x14ac:dyDescent="0.25">
      <c r="A582" s="213"/>
      <c r="B582" s="213"/>
      <c r="C582" s="243"/>
      <c r="D582" s="277"/>
      <c r="E582" s="330"/>
      <c r="F582" s="301"/>
      <c r="G582" s="301"/>
      <c r="H582" s="301"/>
      <c r="I582" s="213"/>
      <c r="J582" s="243"/>
      <c r="K582" s="47" t="s">
        <v>32</v>
      </c>
      <c r="L582" s="67" t="s">
        <v>33</v>
      </c>
      <c r="M582" s="67" t="s">
        <v>403</v>
      </c>
      <c r="N582" s="47" t="s">
        <v>840</v>
      </c>
      <c r="O582" s="68" t="s">
        <v>184</v>
      </c>
      <c r="P582" s="402"/>
      <c r="Q582" s="83"/>
      <c r="R582" s="72"/>
      <c r="S582" s="72"/>
      <c r="T582" s="47"/>
      <c r="U582" s="47"/>
      <c r="V582" s="213"/>
      <c r="W582" s="84"/>
    </row>
    <row r="583" spans="1:23" s="3" customFormat="1" ht="25" customHeight="1" x14ac:dyDescent="0.25">
      <c r="A583" s="213"/>
      <c r="B583" s="213"/>
      <c r="C583" s="243"/>
      <c r="D583" s="277"/>
      <c r="E583" s="331"/>
      <c r="F583" s="301"/>
      <c r="G583" s="301"/>
      <c r="H583" s="301"/>
      <c r="I583" s="213"/>
      <c r="J583" s="244"/>
      <c r="K583" s="47" t="s">
        <v>32</v>
      </c>
      <c r="L583" s="67" t="s">
        <v>33</v>
      </c>
      <c r="M583" s="67" t="s">
        <v>403</v>
      </c>
      <c r="N583" s="47" t="s">
        <v>840</v>
      </c>
      <c r="O583" s="68" t="s">
        <v>184</v>
      </c>
      <c r="P583" s="403"/>
      <c r="Q583" s="83"/>
      <c r="R583" s="72"/>
      <c r="S583" s="72"/>
      <c r="T583" s="47"/>
      <c r="U583" s="47"/>
      <c r="V583" s="213"/>
      <c r="W583" s="84"/>
    </row>
    <row r="584" spans="1:23" s="3" customFormat="1" ht="25" customHeight="1" x14ac:dyDescent="0.25">
      <c r="A584" s="213"/>
      <c r="B584" s="213"/>
      <c r="C584" s="243"/>
      <c r="D584" s="277"/>
      <c r="E584" s="329">
        <v>1420</v>
      </c>
      <c r="F584" s="301"/>
      <c r="G584" s="301"/>
      <c r="H584" s="301"/>
      <c r="I584" s="213"/>
      <c r="J584" s="212" t="s">
        <v>839</v>
      </c>
      <c r="K584" s="47" t="s">
        <v>32</v>
      </c>
      <c r="L584" s="67" t="s">
        <v>33</v>
      </c>
      <c r="M584" s="67" t="s">
        <v>403</v>
      </c>
      <c r="N584" s="212" t="s">
        <v>841</v>
      </c>
      <c r="O584" s="68" t="s">
        <v>70</v>
      </c>
      <c r="P584" s="72">
        <f>1228+5365.39</f>
        <v>6593.39</v>
      </c>
      <c r="Q584" s="83"/>
      <c r="R584" s="72"/>
      <c r="S584" s="72"/>
      <c r="T584" s="47"/>
      <c r="U584" s="47"/>
      <c r="V584" s="213"/>
      <c r="W584" s="84"/>
    </row>
    <row r="585" spans="1:23" s="3" customFormat="1" ht="25" customHeight="1" x14ac:dyDescent="0.25">
      <c r="A585" s="213"/>
      <c r="B585" s="213"/>
      <c r="C585" s="243"/>
      <c r="D585" s="277"/>
      <c r="E585" s="330"/>
      <c r="F585" s="301"/>
      <c r="G585" s="301"/>
      <c r="H585" s="301"/>
      <c r="I585" s="213"/>
      <c r="J585" s="213"/>
      <c r="K585" s="212" t="s">
        <v>32</v>
      </c>
      <c r="L585" s="207" t="s">
        <v>33</v>
      </c>
      <c r="M585" s="207" t="s">
        <v>403</v>
      </c>
      <c r="N585" s="213"/>
      <c r="O585" s="387" t="s">
        <v>70</v>
      </c>
      <c r="P585" s="401">
        <v>2975</v>
      </c>
      <c r="Q585" s="83"/>
      <c r="R585" s="72"/>
      <c r="S585" s="72"/>
      <c r="T585" s="47"/>
      <c r="U585" s="47"/>
      <c r="V585" s="213"/>
      <c r="W585" s="84"/>
    </row>
    <row r="586" spans="1:23" s="3" customFormat="1" ht="25" customHeight="1" x14ac:dyDescent="0.25">
      <c r="A586" s="213"/>
      <c r="B586" s="213"/>
      <c r="C586" s="243"/>
      <c r="D586" s="277"/>
      <c r="E586" s="331"/>
      <c r="F586" s="301"/>
      <c r="G586" s="301"/>
      <c r="H586" s="301"/>
      <c r="I586" s="213"/>
      <c r="J586" s="214"/>
      <c r="K586" s="214"/>
      <c r="L586" s="208"/>
      <c r="M586" s="208"/>
      <c r="N586" s="214"/>
      <c r="O586" s="386"/>
      <c r="P586" s="403"/>
      <c r="Q586" s="83"/>
      <c r="R586" s="72"/>
      <c r="S586" s="72"/>
      <c r="T586" s="47"/>
      <c r="U586" s="47"/>
      <c r="V586" s="213"/>
      <c r="W586" s="84"/>
    </row>
    <row r="587" spans="1:23" s="3" customFormat="1" ht="25" customHeight="1" x14ac:dyDescent="0.25">
      <c r="A587" s="213"/>
      <c r="B587" s="213"/>
      <c r="C587" s="243"/>
      <c r="D587" s="277"/>
      <c r="E587" s="296">
        <v>4350</v>
      </c>
      <c r="F587" s="301"/>
      <c r="G587" s="301"/>
      <c r="H587" s="301"/>
      <c r="I587" s="213"/>
      <c r="J587" s="242" t="s">
        <v>836</v>
      </c>
      <c r="K587" s="212" t="s">
        <v>4</v>
      </c>
      <c r="L587" s="207" t="s">
        <v>33</v>
      </c>
      <c r="M587" s="207" t="s">
        <v>364</v>
      </c>
      <c r="N587" s="212" t="s">
        <v>842</v>
      </c>
      <c r="O587" s="387" t="s">
        <v>129</v>
      </c>
      <c r="P587" s="401">
        <v>7873.9</v>
      </c>
      <c r="Q587" s="83"/>
      <c r="R587" s="72" t="s">
        <v>130</v>
      </c>
      <c r="S587" s="72">
        <v>7873.9</v>
      </c>
      <c r="T587" s="47"/>
      <c r="U587" s="47"/>
      <c r="V587" s="213"/>
      <c r="W587" s="84"/>
    </row>
    <row r="588" spans="1:23" s="3" customFormat="1" ht="25" customHeight="1" x14ac:dyDescent="0.25">
      <c r="A588" s="213"/>
      <c r="B588" s="213"/>
      <c r="C588" s="243"/>
      <c r="D588" s="277"/>
      <c r="E588" s="301"/>
      <c r="F588" s="301"/>
      <c r="G588" s="301"/>
      <c r="H588" s="301"/>
      <c r="I588" s="213"/>
      <c r="J588" s="243"/>
      <c r="K588" s="213"/>
      <c r="L588" s="233"/>
      <c r="M588" s="233"/>
      <c r="N588" s="213"/>
      <c r="O588" s="385"/>
      <c r="P588" s="402"/>
      <c r="Q588" s="83"/>
      <c r="R588" s="72"/>
      <c r="S588" s="72"/>
      <c r="T588" s="47"/>
      <c r="U588" s="47"/>
      <c r="V588" s="213"/>
      <c r="W588" s="84"/>
    </row>
    <row r="589" spans="1:23" s="3" customFormat="1" ht="25" customHeight="1" x14ac:dyDescent="0.25">
      <c r="A589" s="214"/>
      <c r="B589" s="214"/>
      <c r="C589" s="244"/>
      <c r="D589" s="276"/>
      <c r="E589" s="297"/>
      <c r="F589" s="297"/>
      <c r="G589" s="297"/>
      <c r="H589" s="297"/>
      <c r="I589" s="214"/>
      <c r="J589" s="244"/>
      <c r="K589" s="214"/>
      <c r="L589" s="208"/>
      <c r="M589" s="208"/>
      <c r="N589" s="214"/>
      <c r="O589" s="386"/>
      <c r="P589" s="403"/>
      <c r="Q589" s="83"/>
      <c r="R589" s="72"/>
      <c r="S589" s="72"/>
      <c r="T589" s="47"/>
      <c r="U589" s="47"/>
      <c r="V589" s="213"/>
      <c r="W589" s="84"/>
    </row>
    <row r="590" spans="1:23" s="3" customFormat="1" ht="25" customHeight="1" x14ac:dyDescent="0.25">
      <c r="A590" s="212">
        <v>149</v>
      </c>
      <c r="B590" s="212" t="s">
        <v>835</v>
      </c>
      <c r="C590" s="212" t="s">
        <v>1312</v>
      </c>
      <c r="D590" s="275">
        <v>42794</v>
      </c>
      <c r="E590" s="332">
        <v>1155.2443390000001</v>
      </c>
      <c r="F590" s="302">
        <v>1072.81</v>
      </c>
      <c r="G590" s="302">
        <v>49.973557</v>
      </c>
      <c r="H590" s="302">
        <v>10628.03</v>
      </c>
      <c r="I590" s="188" t="s">
        <v>30</v>
      </c>
      <c r="J590" s="242" t="s">
        <v>843</v>
      </c>
      <c r="K590" s="188" t="s">
        <v>32</v>
      </c>
      <c r="L590" s="189" t="s">
        <v>33</v>
      </c>
      <c r="M590" s="189" t="s">
        <v>403</v>
      </c>
      <c r="N590" s="188" t="s">
        <v>844</v>
      </c>
      <c r="O590" s="68" t="s">
        <v>70</v>
      </c>
      <c r="P590" s="190">
        <v>7989</v>
      </c>
      <c r="Q590" s="83"/>
      <c r="R590" s="190"/>
      <c r="S590" s="190"/>
      <c r="T590" s="188"/>
      <c r="U590" s="188"/>
      <c r="V590" s="213"/>
      <c r="W590" s="84"/>
    </row>
    <row r="591" spans="1:23" s="3" customFormat="1" ht="25" customHeight="1" x14ac:dyDescent="0.25">
      <c r="A591" s="213"/>
      <c r="B591" s="213"/>
      <c r="C591" s="213"/>
      <c r="D591" s="277"/>
      <c r="E591" s="333"/>
      <c r="F591" s="303"/>
      <c r="G591" s="303"/>
      <c r="H591" s="303"/>
      <c r="I591" s="188" t="s">
        <v>30</v>
      </c>
      <c r="J591" s="244"/>
      <c r="K591" s="188" t="s">
        <v>32</v>
      </c>
      <c r="L591" s="189" t="s">
        <v>33</v>
      </c>
      <c r="M591" s="189" t="s">
        <v>403</v>
      </c>
      <c r="N591" s="188" t="s">
        <v>844</v>
      </c>
      <c r="O591" s="68" t="s">
        <v>70</v>
      </c>
      <c r="P591" s="190">
        <v>1085</v>
      </c>
      <c r="Q591" s="83"/>
      <c r="R591" s="190"/>
      <c r="S591" s="190"/>
      <c r="T591" s="188"/>
      <c r="U591" s="188"/>
      <c r="V591" s="213"/>
      <c r="W591" s="84"/>
    </row>
    <row r="592" spans="1:23" s="3" customFormat="1" ht="25" customHeight="1" x14ac:dyDescent="0.25">
      <c r="A592" s="213"/>
      <c r="B592" s="213"/>
      <c r="C592" s="213"/>
      <c r="D592" s="277"/>
      <c r="E592" s="329">
        <v>2450</v>
      </c>
      <c r="F592" s="303"/>
      <c r="G592" s="303"/>
      <c r="H592" s="303"/>
      <c r="I592" s="212" t="s">
        <v>30</v>
      </c>
      <c r="J592" s="212" t="s">
        <v>845</v>
      </c>
      <c r="K592" s="212" t="s">
        <v>32</v>
      </c>
      <c r="L592" s="207" t="s">
        <v>33</v>
      </c>
      <c r="M592" s="207" t="s">
        <v>403</v>
      </c>
      <c r="N592" s="212" t="s">
        <v>840</v>
      </c>
      <c r="O592" s="387" t="s">
        <v>184</v>
      </c>
      <c r="P592" s="401">
        <v>8684.06</v>
      </c>
      <c r="Q592" s="191"/>
      <c r="R592" s="190"/>
      <c r="S592" s="190"/>
      <c r="T592" s="188"/>
      <c r="U592" s="188"/>
      <c r="V592" s="213"/>
      <c r="W592" s="84"/>
    </row>
    <row r="593" spans="1:23" s="3" customFormat="1" ht="25" customHeight="1" x14ac:dyDescent="0.25">
      <c r="A593" s="213"/>
      <c r="B593" s="213"/>
      <c r="C593" s="213"/>
      <c r="D593" s="277"/>
      <c r="E593" s="330"/>
      <c r="F593" s="303"/>
      <c r="G593" s="303"/>
      <c r="H593" s="303"/>
      <c r="I593" s="213"/>
      <c r="J593" s="213"/>
      <c r="K593" s="213"/>
      <c r="L593" s="233"/>
      <c r="M593" s="233"/>
      <c r="N593" s="213"/>
      <c r="O593" s="385"/>
      <c r="P593" s="402"/>
      <c r="Q593" s="192"/>
      <c r="R593" s="190"/>
      <c r="S593" s="190"/>
      <c r="T593" s="188"/>
      <c r="U593" s="188"/>
      <c r="V593" s="213"/>
      <c r="W593" s="84"/>
    </row>
    <row r="594" spans="1:23" s="3" customFormat="1" ht="25" customHeight="1" x14ac:dyDescent="0.25">
      <c r="A594" s="213"/>
      <c r="B594" s="213"/>
      <c r="C594" s="213"/>
      <c r="D594" s="277"/>
      <c r="E594" s="331"/>
      <c r="F594" s="303"/>
      <c r="G594" s="303"/>
      <c r="H594" s="303"/>
      <c r="I594" s="213"/>
      <c r="J594" s="214"/>
      <c r="K594" s="213"/>
      <c r="L594" s="233"/>
      <c r="M594" s="233"/>
      <c r="N594" s="213"/>
      <c r="O594" s="385"/>
      <c r="P594" s="402"/>
      <c r="Q594" s="192"/>
      <c r="R594" s="190"/>
      <c r="S594" s="190"/>
      <c r="T594" s="188"/>
      <c r="U594" s="188"/>
      <c r="V594" s="213"/>
      <c r="W594" s="84"/>
    </row>
    <row r="595" spans="1:23" s="3" customFormat="1" ht="25" customHeight="1" x14ac:dyDescent="0.25">
      <c r="A595" s="213"/>
      <c r="B595" s="213"/>
      <c r="C595" s="213"/>
      <c r="D595" s="277"/>
      <c r="E595" s="329">
        <v>5900</v>
      </c>
      <c r="F595" s="303"/>
      <c r="G595" s="303"/>
      <c r="H595" s="303"/>
      <c r="I595" s="213"/>
      <c r="J595" s="212" t="s">
        <v>846</v>
      </c>
      <c r="K595" s="213"/>
      <c r="L595" s="233"/>
      <c r="M595" s="233"/>
      <c r="N595" s="213"/>
      <c r="O595" s="385"/>
      <c r="P595" s="402"/>
      <c r="Q595" s="192"/>
      <c r="R595" s="190"/>
      <c r="S595" s="190"/>
      <c r="T595" s="188"/>
      <c r="U595" s="188"/>
      <c r="V595" s="213"/>
      <c r="W595" s="84"/>
    </row>
    <row r="596" spans="1:23" s="3" customFormat="1" ht="25" customHeight="1" x14ac:dyDescent="0.25">
      <c r="A596" s="213"/>
      <c r="B596" s="213"/>
      <c r="C596" s="213"/>
      <c r="D596" s="277"/>
      <c r="E596" s="330"/>
      <c r="F596" s="303"/>
      <c r="G596" s="303"/>
      <c r="H596" s="303"/>
      <c r="I596" s="214"/>
      <c r="J596" s="213"/>
      <c r="K596" s="214"/>
      <c r="L596" s="208"/>
      <c r="M596" s="208"/>
      <c r="N596" s="214"/>
      <c r="O596" s="386"/>
      <c r="P596" s="403"/>
      <c r="Q596" s="193"/>
      <c r="R596" s="190"/>
      <c r="S596" s="190"/>
      <c r="T596" s="188"/>
      <c r="U596" s="188"/>
      <c r="V596" s="213"/>
      <c r="W596" s="84"/>
    </row>
    <row r="597" spans="1:23" s="3" customFormat="1" ht="25" customHeight="1" x14ac:dyDescent="0.25">
      <c r="A597" s="214"/>
      <c r="B597" s="214"/>
      <c r="C597" s="214"/>
      <c r="D597" s="276"/>
      <c r="E597" s="331"/>
      <c r="F597" s="304"/>
      <c r="G597" s="304"/>
      <c r="H597" s="304"/>
      <c r="I597" s="188" t="s">
        <v>30</v>
      </c>
      <c r="J597" s="214"/>
      <c r="K597" s="188" t="s">
        <v>32</v>
      </c>
      <c r="L597" s="189" t="s">
        <v>33</v>
      </c>
      <c r="M597" s="189" t="s">
        <v>364</v>
      </c>
      <c r="N597" s="188" t="s">
        <v>847</v>
      </c>
      <c r="O597" s="68" t="s">
        <v>129</v>
      </c>
      <c r="P597" s="190">
        <v>11381.8</v>
      </c>
      <c r="Q597" s="83"/>
      <c r="R597" s="190" t="s">
        <v>130</v>
      </c>
      <c r="S597" s="190"/>
      <c r="T597" s="188"/>
      <c r="U597" s="188"/>
      <c r="V597" s="213"/>
      <c r="W597" s="84"/>
    </row>
    <row r="598" spans="1:23" s="6" customFormat="1" ht="25" customHeight="1" x14ac:dyDescent="0.25">
      <c r="A598" s="227">
        <v>150</v>
      </c>
      <c r="B598" s="212" t="s">
        <v>848</v>
      </c>
      <c r="C598" s="209" t="s">
        <v>849</v>
      </c>
      <c r="D598" s="275">
        <v>43190</v>
      </c>
      <c r="E598" s="298">
        <v>479.6</v>
      </c>
      <c r="F598" s="298">
        <v>106.25</v>
      </c>
      <c r="G598" s="298">
        <v>32.630000000000003</v>
      </c>
      <c r="H598" s="298">
        <v>618.48</v>
      </c>
      <c r="I598" s="209" t="s">
        <v>30</v>
      </c>
      <c r="J598" s="209" t="s">
        <v>850</v>
      </c>
      <c r="K598" s="47" t="s">
        <v>32</v>
      </c>
      <c r="L598" s="67" t="s">
        <v>33</v>
      </c>
      <c r="M598" s="67" t="s">
        <v>403</v>
      </c>
      <c r="N598" s="47" t="s">
        <v>851</v>
      </c>
      <c r="O598" s="68" t="s">
        <v>41</v>
      </c>
      <c r="P598" s="69">
        <v>80.89</v>
      </c>
      <c r="Q598" s="83"/>
      <c r="R598" s="72"/>
      <c r="S598" s="72"/>
      <c r="T598" s="47"/>
      <c r="U598" s="47"/>
      <c r="V598" s="230" t="s">
        <v>372</v>
      </c>
      <c r="W598" s="87"/>
    </row>
    <row r="599" spans="1:23" s="6" customFormat="1" ht="25" customHeight="1" x14ac:dyDescent="0.25">
      <c r="A599" s="229"/>
      <c r="B599" s="214"/>
      <c r="C599" s="210"/>
      <c r="D599" s="276"/>
      <c r="E599" s="299"/>
      <c r="F599" s="299"/>
      <c r="G599" s="299"/>
      <c r="H599" s="299"/>
      <c r="I599" s="210"/>
      <c r="J599" s="210"/>
      <c r="K599" s="47" t="s">
        <v>32</v>
      </c>
      <c r="L599" s="67" t="s">
        <v>33</v>
      </c>
      <c r="M599" s="67" t="s">
        <v>269</v>
      </c>
      <c r="N599" s="47" t="s">
        <v>852</v>
      </c>
      <c r="O599" s="68" t="s">
        <v>41</v>
      </c>
      <c r="P599" s="69">
        <v>109.43</v>
      </c>
      <c r="Q599" s="83"/>
      <c r="R599" s="72"/>
      <c r="S599" s="72"/>
      <c r="T599" s="47"/>
      <c r="U599" s="47"/>
      <c r="V599" s="230"/>
      <c r="W599" s="87"/>
    </row>
    <row r="600" spans="1:23" s="9" customFormat="1" ht="42" customHeight="1" x14ac:dyDescent="0.25">
      <c r="A600" s="224">
        <v>151</v>
      </c>
      <c r="B600" s="209" t="s">
        <v>853</v>
      </c>
      <c r="C600" s="209" t="s">
        <v>854</v>
      </c>
      <c r="D600" s="275">
        <v>43312</v>
      </c>
      <c r="E600" s="319">
        <v>795.83420799999999</v>
      </c>
      <c r="F600" s="319">
        <v>281.73578300000003</v>
      </c>
      <c r="G600" s="319">
        <v>7.3571</v>
      </c>
      <c r="H600" s="351">
        <v>1084.93</v>
      </c>
      <c r="I600" s="209" t="s">
        <v>30</v>
      </c>
      <c r="J600" s="209" t="s">
        <v>855</v>
      </c>
      <c r="K600" s="375" t="s">
        <v>32</v>
      </c>
      <c r="L600" s="212" t="s">
        <v>33</v>
      </c>
      <c r="M600" s="212" t="s">
        <v>853</v>
      </c>
      <c r="N600" s="212" t="s">
        <v>856</v>
      </c>
      <c r="O600" s="393" t="s">
        <v>35</v>
      </c>
      <c r="P600" s="224">
        <v>4475.6400000000003</v>
      </c>
      <c r="Q600" s="83"/>
      <c r="R600" s="72"/>
      <c r="S600" s="72"/>
      <c r="T600" s="47"/>
      <c r="U600" s="47"/>
      <c r="V600" s="230" t="s">
        <v>421</v>
      </c>
      <c r="W600" s="94"/>
    </row>
    <row r="601" spans="1:23" s="9" customFormat="1" ht="42" customHeight="1" x14ac:dyDescent="0.25">
      <c r="A601" s="225"/>
      <c r="B601" s="211"/>
      <c r="C601" s="211"/>
      <c r="D601" s="277"/>
      <c r="E601" s="325"/>
      <c r="F601" s="325"/>
      <c r="G601" s="325"/>
      <c r="H601" s="353"/>
      <c r="I601" s="211"/>
      <c r="J601" s="211"/>
      <c r="K601" s="376"/>
      <c r="L601" s="213"/>
      <c r="M601" s="213"/>
      <c r="N601" s="213"/>
      <c r="O601" s="397"/>
      <c r="P601" s="225"/>
      <c r="Q601" s="83"/>
      <c r="R601" s="72"/>
      <c r="S601" s="72"/>
      <c r="T601" s="47"/>
      <c r="U601" s="47"/>
      <c r="V601" s="230"/>
      <c r="W601" s="94"/>
    </row>
    <row r="602" spans="1:23" s="9" customFormat="1" ht="42" customHeight="1" x14ac:dyDescent="0.25">
      <c r="A602" s="225"/>
      <c r="B602" s="211"/>
      <c r="C602" s="211"/>
      <c r="D602" s="277"/>
      <c r="E602" s="325"/>
      <c r="F602" s="325"/>
      <c r="G602" s="325"/>
      <c r="H602" s="353"/>
      <c r="I602" s="211"/>
      <c r="J602" s="211"/>
      <c r="K602" s="376"/>
      <c r="L602" s="213"/>
      <c r="M602" s="213"/>
      <c r="N602" s="213"/>
      <c r="O602" s="397"/>
      <c r="P602" s="225"/>
      <c r="Q602" s="83"/>
      <c r="R602" s="72"/>
      <c r="S602" s="72"/>
      <c r="T602" s="47"/>
      <c r="U602" s="47"/>
      <c r="V602" s="230"/>
      <c r="W602" s="94"/>
    </row>
    <row r="603" spans="1:23" s="9" customFormat="1" ht="42" customHeight="1" x14ac:dyDescent="0.25">
      <c r="A603" s="226"/>
      <c r="B603" s="210"/>
      <c r="C603" s="210"/>
      <c r="D603" s="276"/>
      <c r="E603" s="320"/>
      <c r="F603" s="320"/>
      <c r="G603" s="320"/>
      <c r="H603" s="352"/>
      <c r="I603" s="210"/>
      <c r="J603" s="210"/>
      <c r="K603" s="377"/>
      <c r="L603" s="214"/>
      <c r="M603" s="214"/>
      <c r="N603" s="214"/>
      <c r="O603" s="394"/>
      <c r="P603" s="226"/>
      <c r="Q603" s="83"/>
      <c r="R603" s="72"/>
      <c r="S603" s="72"/>
      <c r="T603" s="47"/>
      <c r="U603" s="47"/>
      <c r="V603" s="230"/>
      <c r="W603" s="94"/>
    </row>
    <row r="604" spans="1:23" s="3" customFormat="1" ht="21" customHeight="1" x14ac:dyDescent="0.25">
      <c r="A604" s="67">
        <v>152</v>
      </c>
      <c r="B604" s="47" t="s">
        <v>263</v>
      </c>
      <c r="C604" s="47" t="s">
        <v>857</v>
      </c>
      <c r="D604" s="49">
        <v>42907</v>
      </c>
      <c r="E604" s="54">
        <v>5000</v>
      </c>
      <c r="F604" s="54">
        <v>1642.97</v>
      </c>
      <c r="G604" s="54">
        <v>66.31</v>
      </c>
      <c r="H604" s="54">
        <v>6709.28</v>
      </c>
      <c r="I604" s="47" t="s">
        <v>30</v>
      </c>
      <c r="J604" s="47" t="s">
        <v>858</v>
      </c>
      <c r="K604" s="47" t="s">
        <v>32</v>
      </c>
      <c r="L604" s="67" t="s">
        <v>33</v>
      </c>
      <c r="M604" s="67" t="s">
        <v>263</v>
      </c>
      <c r="N604" s="47" t="s">
        <v>859</v>
      </c>
      <c r="O604" s="68" t="s">
        <v>234</v>
      </c>
      <c r="P604" s="69">
        <v>53332</v>
      </c>
      <c r="Q604" s="83"/>
      <c r="R604" s="72"/>
      <c r="S604" s="72"/>
      <c r="T604" s="47"/>
      <c r="U604" s="47"/>
      <c r="V604" s="47" t="s">
        <v>37</v>
      </c>
      <c r="W604" s="84"/>
    </row>
    <row r="605" spans="1:23" s="6" customFormat="1" ht="25" customHeight="1" x14ac:dyDescent="0.25">
      <c r="A605" s="227">
        <v>153</v>
      </c>
      <c r="B605" s="212" t="s">
        <v>263</v>
      </c>
      <c r="C605" s="209" t="s">
        <v>860</v>
      </c>
      <c r="D605" s="275">
        <v>43190</v>
      </c>
      <c r="E605" s="298">
        <v>1301.5</v>
      </c>
      <c r="F605" s="298">
        <v>214.72</v>
      </c>
      <c r="G605" s="298">
        <v>69.88</v>
      </c>
      <c r="H605" s="298">
        <v>1586.1</v>
      </c>
      <c r="I605" s="209" t="s">
        <v>30</v>
      </c>
      <c r="J605" s="209" t="s">
        <v>861</v>
      </c>
      <c r="K605" s="47" t="s">
        <v>32</v>
      </c>
      <c r="L605" s="67" t="s">
        <v>33</v>
      </c>
      <c r="M605" s="67" t="s">
        <v>263</v>
      </c>
      <c r="N605" s="47" t="s">
        <v>862</v>
      </c>
      <c r="O605" s="68" t="s">
        <v>35</v>
      </c>
      <c r="P605" s="224">
        <v>994.14</v>
      </c>
      <c r="Q605" s="83"/>
      <c r="R605" s="72"/>
      <c r="S605" s="72"/>
      <c r="T605" s="47"/>
      <c r="U605" s="47"/>
      <c r="V605" s="230" t="s">
        <v>863</v>
      </c>
      <c r="W605" s="87"/>
    </row>
    <row r="606" spans="1:23" s="6" customFormat="1" ht="25" customHeight="1" x14ac:dyDescent="0.25">
      <c r="A606" s="229"/>
      <c r="B606" s="214"/>
      <c r="C606" s="210"/>
      <c r="D606" s="276"/>
      <c r="E606" s="299"/>
      <c r="F606" s="299"/>
      <c r="G606" s="299"/>
      <c r="H606" s="299"/>
      <c r="I606" s="210"/>
      <c r="J606" s="210"/>
      <c r="K606" s="47" t="s">
        <v>32</v>
      </c>
      <c r="L606" s="67" t="s">
        <v>33</v>
      </c>
      <c r="M606" s="67" t="s">
        <v>263</v>
      </c>
      <c r="N606" s="47" t="s">
        <v>862</v>
      </c>
      <c r="O606" s="68" t="s">
        <v>35</v>
      </c>
      <c r="P606" s="226"/>
      <c r="Q606" s="83"/>
      <c r="R606" s="72"/>
      <c r="S606" s="72"/>
      <c r="T606" s="47"/>
      <c r="U606" s="47"/>
      <c r="V606" s="230"/>
      <c r="W606" s="87"/>
    </row>
    <row r="607" spans="1:23" s="3" customFormat="1" ht="57.75" customHeight="1" x14ac:dyDescent="0.25">
      <c r="A607" s="212">
        <v>154</v>
      </c>
      <c r="B607" s="212" t="s">
        <v>263</v>
      </c>
      <c r="C607" s="270" t="s">
        <v>864</v>
      </c>
      <c r="D607" s="278">
        <v>42734</v>
      </c>
      <c r="E607" s="296">
        <v>2750</v>
      </c>
      <c r="F607" s="317">
        <v>258.33999999999997</v>
      </c>
      <c r="G607" s="350">
        <v>0</v>
      </c>
      <c r="H607" s="317">
        <v>3008.34</v>
      </c>
      <c r="I607" s="212" t="s">
        <v>30</v>
      </c>
      <c r="J607" s="212" t="s">
        <v>865</v>
      </c>
      <c r="K607" s="212" t="s">
        <v>32</v>
      </c>
      <c r="L607" s="207" t="s">
        <v>33</v>
      </c>
      <c r="M607" s="207" t="s">
        <v>263</v>
      </c>
      <c r="N607" s="212" t="s">
        <v>866</v>
      </c>
      <c r="O607" s="387" t="s">
        <v>70</v>
      </c>
      <c r="P607" s="401">
        <v>23475.5</v>
      </c>
      <c r="Q607" s="115">
        <v>41011.1</v>
      </c>
      <c r="R607" s="72"/>
      <c r="S607" s="72"/>
      <c r="T607" s="47"/>
      <c r="U607" s="47"/>
      <c r="V607" s="230" t="s">
        <v>443</v>
      </c>
      <c r="W607" s="84"/>
    </row>
    <row r="608" spans="1:23" s="3" customFormat="1" ht="57.75" customHeight="1" x14ac:dyDescent="0.25">
      <c r="A608" s="214"/>
      <c r="B608" s="214"/>
      <c r="C608" s="271"/>
      <c r="D608" s="280"/>
      <c r="E608" s="297"/>
      <c r="F608" s="318"/>
      <c r="G608" s="350"/>
      <c r="H608" s="318"/>
      <c r="I608" s="214"/>
      <c r="J608" s="214"/>
      <c r="K608" s="214"/>
      <c r="L608" s="208"/>
      <c r="M608" s="208"/>
      <c r="N608" s="214"/>
      <c r="O608" s="386"/>
      <c r="P608" s="403"/>
      <c r="Q608" s="117"/>
      <c r="R608" s="72"/>
      <c r="S608" s="72"/>
      <c r="T608" s="47"/>
      <c r="U608" s="47"/>
      <c r="V608" s="230"/>
      <c r="W608" s="84"/>
    </row>
    <row r="609" spans="1:23" s="7" customFormat="1" ht="25" customHeight="1" x14ac:dyDescent="0.25">
      <c r="A609" s="237">
        <v>155</v>
      </c>
      <c r="B609" s="212" t="s">
        <v>263</v>
      </c>
      <c r="C609" s="252" t="s">
        <v>260</v>
      </c>
      <c r="D609" s="278">
        <v>43160</v>
      </c>
      <c r="E609" s="302">
        <v>2064.661231</v>
      </c>
      <c r="F609" s="302">
        <v>0</v>
      </c>
      <c r="G609" s="196"/>
      <c r="H609" s="302">
        <v>2064.661231</v>
      </c>
      <c r="I609" s="57" t="s">
        <v>300</v>
      </c>
      <c r="J609" s="267" t="s">
        <v>867</v>
      </c>
      <c r="K609" s="47" t="s">
        <v>32</v>
      </c>
      <c r="L609" s="67" t="s">
        <v>33</v>
      </c>
      <c r="M609" s="67" t="s">
        <v>263</v>
      </c>
      <c r="N609" s="47" t="s">
        <v>868</v>
      </c>
      <c r="O609" s="68" t="s">
        <v>70</v>
      </c>
      <c r="P609" s="72">
        <v>5774.91</v>
      </c>
      <c r="Q609" s="83">
        <v>4725.8999999999996</v>
      </c>
      <c r="R609" s="72"/>
      <c r="S609" s="72"/>
      <c r="T609" s="47" t="s">
        <v>64</v>
      </c>
      <c r="U609" s="47"/>
      <c r="V609" s="230"/>
      <c r="W609" s="88"/>
    </row>
    <row r="610" spans="1:23" s="7" customFormat="1" ht="25" customHeight="1" x14ac:dyDescent="0.25">
      <c r="A610" s="238"/>
      <c r="B610" s="213"/>
      <c r="C610" s="253"/>
      <c r="D610" s="279"/>
      <c r="E610" s="303"/>
      <c r="F610" s="303"/>
      <c r="G610" s="196"/>
      <c r="H610" s="303"/>
      <c r="I610" s="253" t="s">
        <v>30</v>
      </c>
      <c r="J610" s="268"/>
      <c r="K610" s="212" t="s">
        <v>32</v>
      </c>
      <c r="L610" s="207" t="s">
        <v>33</v>
      </c>
      <c r="M610" s="207" t="s">
        <v>263</v>
      </c>
      <c r="N610" s="212" t="s">
        <v>868</v>
      </c>
      <c r="O610" s="387" t="s">
        <v>70</v>
      </c>
      <c r="P610" s="401">
        <v>9754.56</v>
      </c>
      <c r="Q610" s="83">
        <v>13749.5</v>
      </c>
      <c r="R610" s="72"/>
      <c r="S610" s="72"/>
      <c r="T610" s="47"/>
      <c r="U610" s="47"/>
      <c r="V610" s="230"/>
      <c r="W610" s="88"/>
    </row>
    <row r="611" spans="1:23" s="7" customFormat="1" ht="25" customHeight="1" x14ac:dyDescent="0.25">
      <c r="A611" s="238"/>
      <c r="B611" s="213"/>
      <c r="C611" s="253"/>
      <c r="D611" s="280"/>
      <c r="E611" s="303"/>
      <c r="F611" s="303"/>
      <c r="G611" s="197"/>
      <c r="H611" s="303"/>
      <c r="I611" s="253"/>
      <c r="J611" s="268"/>
      <c r="K611" s="213"/>
      <c r="L611" s="208"/>
      <c r="M611" s="208"/>
      <c r="N611" s="214"/>
      <c r="O611" s="386"/>
      <c r="P611" s="403"/>
      <c r="Q611" s="115"/>
      <c r="R611" s="70"/>
      <c r="S611" s="70"/>
      <c r="T611" s="35"/>
      <c r="U611" s="35"/>
      <c r="V611" s="230"/>
      <c r="W611" s="88"/>
    </row>
    <row r="612" spans="1:23" ht="25" customHeight="1" x14ac:dyDescent="0.25">
      <c r="A612" s="47">
        <v>156</v>
      </c>
      <c r="B612" s="47" t="s">
        <v>263</v>
      </c>
      <c r="C612" s="47" t="s">
        <v>869</v>
      </c>
      <c r="D612" s="49">
        <v>43373</v>
      </c>
      <c r="E612" s="50">
        <v>925</v>
      </c>
      <c r="F612" s="50">
        <v>63.49</v>
      </c>
      <c r="G612" s="101">
        <v>8.0000000000000002E-3</v>
      </c>
      <c r="H612" s="101">
        <v>988.49347999999998</v>
      </c>
      <c r="I612" s="48" t="s">
        <v>30</v>
      </c>
      <c r="J612" s="93" t="s">
        <v>870</v>
      </c>
      <c r="K612" s="47" t="s">
        <v>32</v>
      </c>
      <c r="L612" s="67" t="s">
        <v>33</v>
      </c>
      <c r="M612" s="67" t="s">
        <v>263</v>
      </c>
      <c r="N612" s="47" t="s">
        <v>871</v>
      </c>
      <c r="O612" s="68" t="s">
        <v>35</v>
      </c>
      <c r="P612" s="120">
        <v>1622.08</v>
      </c>
      <c r="Q612" s="83"/>
      <c r="R612" s="169"/>
      <c r="S612" s="169"/>
      <c r="T612" s="170"/>
      <c r="U612" s="170"/>
      <c r="V612" s="212" t="s">
        <v>340</v>
      </c>
      <c r="W612" s="11"/>
    </row>
    <row r="613" spans="1:23" s="12" customFormat="1" ht="25" customHeight="1" x14ac:dyDescent="0.25">
      <c r="A613" s="38">
        <v>157</v>
      </c>
      <c r="B613" s="38" t="s">
        <v>872</v>
      </c>
      <c r="C613" s="38" t="s">
        <v>873</v>
      </c>
      <c r="D613" s="39">
        <v>43187</v>
      </c>
      <c r="E613" s="41">
        <v>1250</v>
      </c>
      <c r="F613" s="41">
        <v>209.83</v>
      </c>
      <c r="G613" s="41">
        <v>5.2</v>
      </c>
      <c r="H613" s="42">
        <v>1465.03</v>
      </c>
      <c r="I613" s="112" t="s">
        <v>30</v>
      </c>
      <c r="J613" s="112" t="s">
        <v>874</v>
      </c>
      <c r="K613" s="38" t="s">
        <v>32</v>
      </c>
      <c r="L613" s="37" t="s">
        <v>33</v>
      </c>
      <c r="M613" s="37" t="s">
        <v>872</v>
      </c>
      <c r="N613" s="38" t="s">
        <v>875</v>
      </c>
      <c r="O613" s="75"/>
      <c r="P613" s="122"/>
      <c r="Q613" s="117"/>
      <c r="R613" s="37" t="s">
        <v>146</v>
      </c>
      <c r="S613" s="37">
        <v>39289</v>
      </c>
      <c r="T613" s="38"/>
      <c r="U613" s="38"/>
      <c r="V613" s="213"/>
    </row>
    <row r="614" spans="1:23" ht="25" customHeight="1" x14ac:dyDescent="0.25">
      <c r="A614" s="212">
        <v>158</v>
      </c>
      <c r="B614" s="212" t="s">
        <v>872</v>
      </c>
      <c r="C614" s="212" t="s">
        <v>876</v>
      </c>
      <c r="D614" s="275">
        <v>43373</v>
      </c>
      <c r="E614" s="298">
        <v>7500.4491840000001</v>
      </c>
      <c r="F614" s="298">
        <v>112.62</v>
      </c>
      <c r="G614" s="317">
        <v>0</v>
      </c>
      <c r="H614" s="317">
        <v>7613.0672130000003</v>
      </c>
      <c r="I614" s="209" t="s">
        <v>30</v>
      </c>
      <c r="J614" s="212" t="s">
        <v>877</v>
      </c>
      <c r="K614" s="47" t="s">
        <v>32</v>
      </c>
      <c r="L614" s="67" t="s">
        <v>33</v>
      </c>
      <c r="M614" s="67" t="s">
        <v>872</v>
      </c>
      <c r="N614" s="47" t="s">
        <v>878</v>
      </c>
      <c r="O614" s="68" t="s">
        <v>70</v>
      </c>
      <c r="P614" s="224">
        <v>35550.129999999997</v>
      </c>
      <c r="Q614" s="115">
        <v>97241.45</v>
      </c>
      <c r="R614" s="72"/>
      <c r="S614" s="72"/>
      <c r="T614" s="47"/>
      <c r="U614" s="47"/>
      <c r="V614" s="213"/>
      <c r="W614" s="11"/>
    </row>
    <row r="615" spans="1:23" ht="25" customHeight="1" x14ac:dyDescent="0.25">
      <c r="A615" s="213"/>
      <c r="B615" s="213"/>
      <c r="C615" s="213"/>
      <c r="D615" s="277"/>
      <c r="E615" s="300"/>
      <c r="F615" s="300"/>
      <c r="G615" s="321"/>
      <c r="H615" s="321"/>
      <c r="I615" s="211"/>
      <c r="J615" s="213"/>
      <c r="K615" s="47" t="s">
        <v>32</v>
      </c>
      <c r="L615" s="67" t="s">
        <v>33</v>
      </c>
      <c r="M615" s="67" t="s">
        <v>872</v>
      </c>
      <c r="N615" s="47" t="s">
        <v>878</v>
      </c>
      <c r="O615" s="68" t="s">
        <v>70</v>
      </c>
      <c r="P615" s="225"/>
      <c r="Q615" s="116"/>
      <c r="R615" s="72"/>
      <c r="S615" s="72"/>
      <c r="T615" s="47"/>
      <c r="U615" s="47"/>
      <c r="V615" s="213"/>
      <c r="W615" s="11"/>
    </row>
    <row r="616" spans="1:23" ht="25" customHeight="1" x14ac:dyDescent="0.25">
      <c r="A616" s="213"/>
      <c r="B616" s="213"/>
      <c r="C616" s="213"/>
      <c r="D616" s="277"/>
      <c r="E616" s="300"/>
      <c r="F616" s="300"/>
      <c r="G616" s="321"/>
      <c r="H616" s="321"/>
      <c r="I616" s="211"/>
      <c r="J616" s="213"/>
      <c r="K616" s="47" t="s">
        <v>32</v>
      </c>
      <c r="L616" s="67" t="s">
        <v>33</v>
      </c>
      <c r="M616" s="67" t="s">
        <v>872</v>
      </c>
      <c r="N616" s="47" t="s">
        <v>878</v>
      </c>
      <c r="O616" s="387" t="s">
        <v>70</v>
      </c>
      <c r="P616" s="225"/>
      <c r="Q616" s="117"/>
      <c r="R616" s="72"/>
      <c r="S616" s="72"/>
      <c r="T616" s="47"/>
      <c r="U616" s="47"/>
      <c r="V616" s="213"/>
      <c r="W616" s="11"/>
    </row>
    <row r="617" spans="1:23" ht="25" customHeight="1" x14ac:dyDescent="0.25">
      <c r="A617" s="214"/>
      <c r="B617" s="214"/>
      <c r="C617" s="214"/>
      <c r="D617" s="276"/>
      <c r="E617" s="299"/>
      <c r="F617" s="299"/>
      <c r="G617" s="318"/>
      <c r="H617" s="318"/>
      <c r="I617" s="210"/>
      <c r="J617" s="214"/>
      <c r="K617" s="47" t="s">
        <v>32</v>
      </c>
      <c r="L617" s="67" t="s">
        <v>33</v>
      </c>
      <c r="M617" s="67" t="s">
        <v>872</v>
      </c>
      <c r="N617" s="47" t="s">
        <v>878</v>
      </c>
      <c r="O617" s="386"/>
      <c r="P617" s="226"/>
      <c r="Q617" s="83"/>
      <c r="R617" s="72"/>
      <c r="S617" s="72"/>
      <c r="T617" s="47"/>
      <c r="U617" s="47"/>
      <c r="V617" s="213"/>
      <c r="W617" s="11"/>
    </row>
    <row r="618" spans="1:23" ht="25" customHeight="1" x14ac:dyDescent="0.25">
      <c r="A618" s="212">
        <v>159</v>
      </c>
      <c r="B618" s="212" t="s">
        <v>879</v>
      </c>
      <c r="C618" s="212" t="s">
        <v>880</v>
      </c>
      <c r="D618" s="275">
        <v>43373</v>
      </c>
      <c r="E618" s="298">
        <v>2550</v>
      </c>
      <c r="F618" s="298">
        <v>187.97</v>
      </c>
      <c r="G618" s="317">
        <v>10.360576999999999</v>
      </c>
      <c r="H618" s="317">
        <v>2748.3284960000001</v>
      </c>
      <c r="I618" s="209" t="s">
        <v>30</v>
      </c>
      <c r="J618" s="212" t="s">
        <v>881</v>
      </c>
      <c r="K618" s="47" t="s">
        <v>32</v>
      </c>
      <c r="L618" s="67" t="s">
        <v>33</v>
      </c>
      <c r="M618" s="67" t="s">
        <v>872</v>
      </c>
      <c r="N618" s="47" t="s">
        <v>882</v>
      </c>
      <c r="O618" s="68" t="s">
        <v>66</v>
      </c>
      <c r="P618" s="69" t="s">
        <v>883</v>
      </c>
      <c r="Q618" s="83"/>
      <c r="R618" s="72"/>
      <c r="S618" s="72"/>
      <c r="T618" s="47"/>
      <c r="U618" s="47"/>
      <c r="V618" s="213"/>
      <c r="W618" s="11"/>
    </row>
    <row r="619" spans="1:23" ht="25" customHeight="1" x14ac:dyDescent="0.25">
      <c r="A619" s="213"/>
      <c r="B619" s="213"/>
      <c r="C619" s="213"/>
      <c r="D619" s="277"/>
      <c r="E619" s="300"/>
      <c r="F619" s="300"/>
      <c r="G619" s="321"/>
      <c r="H619" s="321"/>
      <c r="I619" s="211"/>
      <c r="J619" s="213"/>
      <c r="K619" s="47" t="s">
        <v>32</v>
      </c>
      <c r="L619" s="67" t="s">
        <v>33</v>
      </c>
      <c r="M619" s="67" t="s">
        <v>872</v>
      </c>
      <c r="N619" s="47" t="s">
        <v>884</v>
      </c>
      <c r="O619" s="68" t="s">
        <v>45</v>
      </c>
      <c r="P619" s="69">
        <v>69</v>
      </c>
      <c r="Q619" s="83"/>
      <c r="R619" s="72"/>
      <c r="S619" s="72"/>
      <c r="T619" s="47"/>
      <c r="U619" s="47"/>
      <c r="V619" s="213"/>
      <c r="W619" s="11"/>
    </row>
    <row r="620" spans="1:23" ht="25" customHeight="1" x14ac:dyDescent="0.25">
      <c r="A620" s="213"/>
      <c r="B620" s="213"/>
      <c r="C620" s="213"/>
      <c r="D620" s="277"/>
      <c r="E620" s="300"/>
      <c r="F620" s="300"/>
      <c r="G620" s="321"/>
      <c r="H620" s="321"/>
      <c r="I620" s="211"/>
      <c r="J620" s="213"/>
      <c r="K620" s="47" t="s">
        <v>32</v>
      </c>
      <c r="L620" s="67" t="s">
        <v>33</v>
      </c>
      <c r="M620" s="67" t="s">
        <v>872</v>
      </c>
      <c r="N620" s="47" t="s">
        <v>885</v>
      </c>
      <c r="O620" s="68" t="s">
        <v>45</v>
      </c>
      <c r="P620" s="69">
        <v>83.94</v>
      </c>
      <c r="Q620" s="83"/>
      <c r="R620" s="72"/>
      <c r="S620" s="72"/>
      <c r="T620" s="47"/>
      <c r="U620" s="47"/>
      <c r="V620" s="213"/>
      <c r="W620" s="11"/>
    </row>
    <row r="621" spans="1:23" ht="25" customHeight="1" x14ac:dyDescent="0.25">
      <c r="A621" s="213"/>
      <c r="B621" s="213"/>
      <c r="C621" s="213"/>
      <c r="D621" s="277"/>
      <c r="E621" s="300"/>
      <c r="F621" s="300"/>
      <c r="G621" s="321"/>
      <c r="H621" s="321"/>
      <c r="I621" s="211"/>
      <c r="J621" s="213"/>
      <c r="K621" s="47" t="s">
        <v>32</v>
      </c>
      <c r="L621" s="67" t="s">
        <v>33</v>
      </c>
      <c r="M621" s="67" t="s">
        <v>872</v>
      </c>
      <c r="N621" s="47" t="s">
        <v>886</v>
      </c>
      <c r="O621" s="68" t="s">
        <v>45</v>
      </c>
      <c r="P621" s="69">
        <v>90.4</v>
      </c>
      <c r="Q621" s="83"/>
      <c r="R621" s="72"/>
      <c r="S621" s="72"/>
      <c r="T621" s="47"/>
      <c r="U621" s="47"/>
      <c r="V621" s="213"/>
      <c r="W621" s="11"/>
    </row>
    <row r="622" spans="1:23" ht="25" customHeight="1" x14ac:dyDescent="0.25">
      <c r="A622" s="213"/>
      <c r="B622" s="213"/>
      <c r="C622" s="213"/>
      <c r="D622" s="277"/>
      <c r="E622" s="300"/>
      <c r="F622" s="300"/>
      <c r="G622" s="321"/>
      <c r="H622" s="321"/>
      <c r="I622" s="211"/>
      <c r="J622" s="213"/>
      <c r="K622" s="47" t="s">
        <v>32</v>
      </c>
      <c r="L622" s="67" t="s">
        <v>33</v>
      </c>
      <c r="M622" s="67" t="s">
        <v>872</v>
      </c>
      <c r="N622" s="47" t="s">
        <v>887</v>
      </c>
      <c r="O622" s="68" t="s">
        <v>45</v>
      </c>
      <c r="P622" s="69">
        <v>51.48</v>
      </c>
      <c r="Q622" s="83"/>
      <c r="R622" s="72"/>
      <c r="S622" s="72"/>
      <c r="T622" s="47"/>
      <c r="U622" s="47"/>
      <c r="V622" s="213"/>
      <c r="W622" s="11"/>
    </row>
    <row r="623" spans="1:23" ht="25" customHeight="1" x14ac:dyDescent="0.25">
      <c r="A623" s="213"/>
      <c r="B623" s="213"/>
      <c r="C623" s="213"/>
      <c r="D623" s="277"/>
      <c r="E623" s="300"/>
      <c r="F623" s="300"/>
      <c r="G623" s="321"/>
      <c r="H623" s="321"/>
      <c r="I623" s="211"/>
      <c r="J623" s="213"/>
      <c r="K623" s="47" t="s">
        <v>32</v>
      </c>
      <c r="L623" s="67" t="s">
        <v>33</v>
      </c>
      <c r="M623" s="67" t="s">
        <v>872</v>
      </c>
      <c r="N623" s="47" t="s">
        <v>888</v>
      </c>
      <c r="O623" s="68" t="s">
        <v>45</v>
      </c>
      <c r="P623" s="69">
        <v>46.58</v>
      </c>
      <c r="Q623" s="83"/>
      <c r="R623" s="72"/>
      <c r="S623" s="72"/>
      <c r="T623" s="47"/>
      <c r="U623" s="47"/>
      <c r="V623" s="213"/>
      <c r="W623" s="11"/>
    </row>
    <row r="624" spans="1:23" ht="25" customHeight="1" x14ac:dyDescent="0.25">
      <c r="A624" s="213"/>
      <c r="B624" s="213"/>
      <c r="C624" s="213"/>
      <c r="D624" s="277"/>
      <c r="E624" s="300"/>
      <c r="F624" s="300"/>
      <c r="G624" s="321"/>
      <c r="H624" s="321"/>
      <c r="I624" s="211"/>
      <c r="J624" s="213"/>
      <c r="K624" s="47" t="s">
        <v>32</v>
      </c>
      <c r="L624" s="67" t="s">
        <v>33</v>
      </c>
      <c r="M624" s="67" t="s">
        <v>872</v>
      </c>
      <c r="N624" s="47" t="s">
        <v>889</v>
      </c>
      <c r="O624" s="68" t="s">
        <v>45</v>
      </c>
      <c r="P624" s="69">
        <v>57.06</v>
      </c>
      <c r="Q624" s="83"/>
      <c r="R624" s="72"/>
      <c r="S624" s="72"/>
      <c r="T624" s="47"/>
      <c r="U624" s="47"/>
      <c r="V624" s="213"/>
      <c r="W624" s="11"/>
    </row>
    <row r="625" spans="1:23" ht="25" customHeight="1" x14ac:dyDescent="0.25">
      <c r="A625" s="213"/>
      <c r="B625" s="213"/>
      <c r="C625" s="213"/>
      <c r="D625" s="277"/>
      <c r="E625" s="300"/>
      <c r="F625" s="300"/>
      <c r="G625" s="321"/>
      <c r="H625" s="321"/>
      <c r="I625" s="211"/>
      <c r="J625" s="213"/>
      <c r="K625" s="47" t="s">
        <v>32</v>
      </c>
      <c r="L625" s="67" t="s">
        <v>33</v>
      </c>
      <c r="M625" s="67" t="s">
        <v>872</v>
      </c>
      <c r="N625" s="47" t="s">
        <v>890</v>
      </c>
      <c r="O625" s="68" t="s">
        <v>45</v>
      </c>
      <c r="P625" s="69">
        <v>86.41</v>
      </c>
      <c r="Q625" s="83"/>
      <c r="R625" s="72"/>
      <c r="S625" s="72"/>
      <c r="T625" s="47"/>
      <c r="U625" s="47"/>
      <c r="V625" s="213"/>
      <c r="W625" s="11"/>
    </row>
    <row r="626" spans="1:23" ht="25" customHeight="1" x14ac:dyDescent="0.25">
      <c r="A626" s="213"/>
      <c r="B626" s="213"/>
      <c r="C626" s="213"/>
      <c r="D626" s="277"/>
      <c r="E626" s="300"/>
      <c r="F626" s="300"/>
      <c r="G626" s="321"/>
      <c r="H626" s="321"/>
      <c r="I626" s="211"/>
      <c r="J626" s="213"/>
      <c r="K626" s="47" t="s">
        <v>32</v>
      </c>
      <c r="L626" s="67" t="s">
        <v>33</v>
      </c>
      <c r="M626" s="67" t="s">
        <v>872</v>
      </c>
      <c r="N626" s="47" t="s">
        <v>891</v>
      </c>
      <c r="O626" s="68" t="s">
        <v>45</v>
      </c>
      <c r="P626" s="69">
        <v>66.930000000000007</v>
      </c>
      <c r="Q626" s="83"/>
      <c r="R626" s="72"/>
      <c r="S626" s="72"/>
      <c r="T626" s="47"/>
      <c r="U626" s="47"/>
      <c r="V626" s="213"/>
      <c r="W626" s="11"/>
    </row>
    <row r="627" spans="1:23" ht="25" customHeight="1" x14ac:dyDescent="0.25">
      <c r="A627" s="213"/>
      <c r="B627" s="213"/>
      <c r="C627" s="213"/>
      <c r="D627" s="277"/>
      <c r="E627" s="300"/>
      <c r="F627" s="300"/>
      <c r="G627" s="321"/>
      <c r="H627" s="321"/>
      <c r="I627" s="211"/>
      <c r="J627" s="213"/>
      <c r="K627" s="47" t="s">
        <v>32</v>
      </c>
      <c r="L627" s="67" t="s">
        <v>33</v>
      </c>
      <c r="M627" s="67" t="s">
        <v>872</v>
      </c>
      <c r="N627" s="47" t="s">
        <v>892</v>
      </c>
      <c r="O627" s="68" t="s">
        <v>45</v>
      </c>
      <c r="P627" s="69">
        <v>37.979999999999997</v>
      </c>
      <c r="Q627" s="83"/>
      <c r="R627" s="72"/>
      <c r="S627" s="72"/>
      <c r="T627" s="47"/>
      <c r="U627" s="47"/>
      <c r="V627" s="213"/>
      <c r="W627" s="11"/>
    </row>
    <row r="628" spans="1:23" ht="25" customHeight="1" x14ac:dyDescent="0.25">
      <c r="A628" s="213"/>
      <c r="B628" s="213"/>
      <c r="C628" s="213"/>
      <c r="D628" s="277"/>
      <c r="E628" s="300"/>
      <c r="F628" s="300"/>
      <c r="G628" s="321"/>
      <c r="H628" s="321"/>
      <c r="I628" s="211"/>
      <c r="J628" s="213"/>
      <c r="K628" s="47" t="s">
        <v>32</v>
      </c>
      <c r="L628" s="67" t="s">
        <v>33</v>
      </c>
      <c r="M628" s="67" t="s">
        <v>872</v>
      </c>
      <c r="N628" s="47" t="s">
        <v>893</v>
      </c>
      <c r="O628" s="68" t="s">
        <v>45</v>
      </c>
      <c r="P628" s="69">
        <v>37.979999999999997</v>
      </c>
      <c r="Q628" s="83"/>
      <c r="R628" s="72"/>
      <c r="S628" s="72"/>
      <c r="T628" s="47"/>
      <c r="U628" s="47"/>
      <c r="V628" s="213"/>
      <c r="W628" s="11"/>
    </row>
    <row r="629" spans="1:23" ht="25" customHeight="1" x14ac:dyDescent="0.25">
      <c r="A629" s="213"/>
      <c r="B629" s="213"/>
      <c r="C629" s="213"/>
      <c r="D629" s="277"/>
      <c r="E629" s="300"/>
      <c r="F629" s="300"/>
      <c r="G629" s="321"/>
      <c r="H629" s="321"/>
      <c r="I629" s="211"/>
      <c r="J629" s="213"/>
      <c r="K629" s="47" t="s">
        <v>32</v>
      </c>
      <c r="L629" s="67" t="s">
        <v>33</v>
      </c>
      <c r="M629" s="67" t="s">
        <v>872</v>
      </c>
      <c r="N629" s="47" t="s">
        <v>894</v>
      </c>
      <c r="O629" s="68" t="s">
        <v>45</v>
      </c>
      <c r="P629" s="69">
        <v>37.979999999999997</v>
      </c>
      <c r="Q629" s="83"/>
      <c r="R629" s="72"/>
      <c r="S629" s="72"/>
      <c r="T629" s="47"/>
      <c r="U629" s="47"/>
      <c r="V629" s="213"/>
      <c r="W629" s="11"/>
    </row>
    <row r="630" spans="1:23" ht="25" customHeight="1" x14ac:dyDescent="0.25">
      <c r="A630" s="213"/>
      <c r="B630" s="213"/>
      <c r="C630" s="213"/>
      <c r="D630" s="277"/>
      <c r="E630" s="300"/>
      <c r="F630" s="300"/>
      <c r="G630" s="321"/>
      <c r="H630" s="321"/>
      <c r="I630" s="211"/>
      <c r="J630" s="213"/>
      <c r="K630" s="47" t="s">
        <v>32</v>
      </c>
      <c r="L630" s="67" t="s">
        <v>33</v>
      </c>
      <c r="M630" s="67" t="s">
        <v>872</v>
      </c>
      <c r="N630" s="47" t="s">
        <v>895</v>
      </c>
      <c r="O630" s="68" t="s">
        <v>45</v>
      </c>
      <c r="P630" s="69">
        <v>37.979999999999997</v>
      </c>
      <c r="Q630" s="83"/>
      <c r="R630" s="72"/>
      <c r="S630" s="72"/>
      <c r="T630" s="47"/>
      <c r="U630" s="47"/>
      <c r="V630" s="213"/>
      <c r="W630" s="11"/>
    </row>
    <row r="631" spans="1:23" ht="25" customHeight="1" x14ac:dyDescent="0.25">
      <c r="A631" s="213"/>
      <c r="B631" s="213"/>
      <c r="C631" s="213"/>
      <c r="D631" s="277"/>
      <c r="E631" s="300"/>
      <c r="F631" s="300"/>
      <c r="G631" s="321"/>
      <c r="H631" s="321"/>
      <c r="I631" s="211"/>
      <c r="J631" s="213"/>
      <c r="K631" s="47" t="s">
        <v>32</v>
      </c>
      <c r="L631" s="67" t="s">
        <v>33</v>
      </c>
      <c r="M631" s="67" t="s">
        <v>872</v>
      </c>
      <c r="N631" s="47" t="s">
        <v>896</v>
      </c>
      <c r="O631" s="68" t="s">
        <v>45</v>
      </c>
      <c r="P631" s="69">
        <v>49.88</v>
      </c>
      <c r="Q631" s="83"/>
      <c r="R631" s="72"/>
      <c r="S631" s="72"/>
      <c r="T631" s="47"/>
      <c r="U631" s="47"/>
      <c r="V631" s="213"/>
      <c r="W631" s="11"/>
    </row>
    <row r="632" spans="1:23" ht="25" customHeight="1" x14ac:dyDescent="0.25">
      <c r="A632" s="213"/>
      <c r="B632" s="213"/>
      <c r="C632" s="213"/>
      <c r="D632" s="277"/>
      <c r="E632" s="300"/>
      <c r="F632" s="300"/>
      <c r="G632" s="321"/>
      <c r="H632" s="321"/>
      <c r="I632" s="211"/>
      <c r="J632" s="213"/>
      <c r="K632" s="47" t="s">
        <v>32</v>
      </c>
      <c r="L632" s="67" t="s">
        <v>33</v>
      </c>
      <c r="M632" s="67" t="s">
        <v>872</v>
      </c>
      <c r="N632" s="47" t="s">
        <v>897</v>
      </c>
      <c r="O632" s="68" t="s">
        <v>45</v>
      </c>
      <c r="P632" s="69">
        <v>41.51</v>
      </c>
      <c r="Q632" s="83"/>
      <c r="R632" s="72"/>
      <c r="S632" s="72"/>
      <c r="T632" s="47"/>
      <c r="U632" s="47"/>
      <c r="V632" s="213"/>
      <c r="W632" s="11"/>
    </row>
    <row r="633" spans="1:23" ht="25" customHeight="1" x14ac:dyDescent="0.25">
      <c r="A633" s="213"/>
      <c r="B633" s="213"/>
      <c r="C633" s="213"/>
      <c r="D633" s="277"/>
      <c r="E633" s="300"/>
      <c r="F633" s="300"/>
      <c r="G633" s="321"/>
      <c r="H633" s="321"/>
      <c r="I633" s="211"/>
      <c r="J633" s="213"/>
      <c r="K633" s="47" t="s">
        <v>32</v>
      </c>
      <c r="L633" s="67" t="s">
        <v>33</v>
      </c>
      <c r="M633" s="67" t="s">
        <v>872</v>
      </c>
      <c r="N633" s="47" t="s">
        <v>898</v>
      </c>
      <c r="O633" s="68" t="s">
        <v>45</v>
      </c>
      <c r="P633" s="69">
        <v>53</v>
      </c>
      <c r="Q633" s="83"/>
      <c r="R633" s="72"/>
      <c r="S633" s="72"/>
      <c r="T633" s="47"/>
      <c r="U633" s="47"/>
      <c r="V633" s="213"/>
      <c r="W633" s="11"/>
    </row>
    <row r="634" spans="1:23" ht="25" customHeight="1" x14ac:dyDescent="0.25">
      <c r="A634" s="213"/>
      <c r="B634" s="213"/>
      <c r="C634" s="213"/>
      <c r="D634" s="277"/>
      <c r="E634" s="300"/>
      <c r="F634" s="300"/>
      <c r="G634" s="321"/>
      <c r="H634" s="321"/>
      <c r="I634" s="211"/>
      <c r="J634" s="213"/>
      <c r="K634" s="47" t="s">
        <v>32</v>
      </c>
      <c r="L634" s="67" t="s">
        <v>33</v>
      </c>
      <c r="M634" s="67" t="s">
        <v>872</v>
      </c>
      <c r="N634" s="47" t="s">
        <v>899</v>
      </c>
      <c r="O634" s="68" t="s">
        <v>45</v>
      </c>
      <c r="P634" s="69">
        <v>61.27</v>
      </c>
      <c r="Q634" s="83"/>
      <c r="R634" s="72"/>
      <c r="S634" s="72"/>
      <c r="T634" s="47"/>
      <c r="U634" s="47"/>
      <c r="V634" s="213"/>
      <c r="W634" s="11"/>
    </row>
    <row r="635" spans="1:23" ht="25" customHeight="1" x14ac:dyDescent="0.25">
      <c r="A635" s="213"/>
      <c r="B635" s="213"/>
      <c r="C635" s="213"/>
      <c r="D635" s="277"/>
      <c r="E635" s="300"/>
      <c r="F635" s="300"/>
      <c r="G635" s="321"/>
      <c r="H635" s="321"/>
      <c r="I635" s="211"/>
      <c r="J635" s="213"/>
      <c r="K635" s="47" t="s">
        <v>32</v>
      </c>
      <c r="L635" s="67" t="s">
        <v>33</v>
      </c>
      <c r="M635" s="67" t="s">
        <v>872</v>
      </c>
      <c r="N635" s="47" t="s">
        <v>900</v>
      </c>
      <c r="O635" s="68" t="s">
        <v>45</v>
      </c>
      <c r="P635" s="69">
        <v>49.6</v>
      </c>
      <c r="Q635" s="83"/>
      <c r="R635" s="72"/>
      <c r="S635" s="72"/>
      <c r="T635" s="47"/>
      <c r="U635" s="47"/>
      <c r="V635" s="213"/>
      <c r="W635" s="11"/>
    </row>
    <row r="636" spans="1:23" ht="25" customHeight="1" x14ac:dyDescent="0.25">
      <c r="A636" s="213"/>
      <c r="B636" s="213"/>
      <c r="C636" s="213"/>
      <c r="D636" s="277"/>
      <c r="E636" s="300"/>
      <c r="F636" s="300"/>
      <c r="G636" s="321"/>
      <c r="H636" s="321"/>
      <c r="I636" s="211"/>
      <c r="J636" s="213"/>
      <c r="K636" s="47" t="s">
        <v>32</v>
      </c>
      <c r="L636" s="67" t="s">
        <v>33</v>
      </c>
      <c r="M636" s="67" t="s">
        <v>872</v>
      </c>
      <c r="N636" s="47" t="s">
        <v>901</v>
      </c>
      <c r="O636" s="68" t="s">
        <v>45</v>
      </c>
      <c r="P636" s="69">
        <v>53</v>
      </c>
      <c r="Q636" s="83"/>
      <c r="R636" s="72"/>
      <c r="S636" s="72"/>
      <c r="T636" s="47"/>
      <c r="U636" s="47"/>
      <c r="V636" s="213"/>
      <c r="W636" s="11"/>
    </row>
    <row r="637" spans="1:23" ht="25" customHeight="1" x14ac:dyDescent="0.25">
      <c r="A637" s="213"/>
      <c r="B637" s="213"/>
      <c r="C637" s="213"/>
      <c r="D637" s="277"/>
      <c r="E637" s="300"/>
      <c r="F637" s="300"/>
      <c r="G637" s="321"/>
      <c r="H637" s="321"/>
      <c r="I637" s="211"/>
      <c r="J637" s="213"/>
      <c r="K637" s="47" t="s">
        <v>32</v>
      </c>
      <c r="L637" s="67" t="s">
        <v>33</v>
      </c>
      <c r="M637" s="67" t="s">
        <v>872</v>
      </c>
      <c r="N637" s="47" t="s">
        <v>902</v>
      </c>
      <c r="O637" s="68" t="s">
        <v>45</v>
      </c>
      <c r="P637" s="69">
        <v>45.22</v>
      </c>
      <c r="Q637" s="83"/>
      <c r="R637" s="72"/>
      <c r="S637" s="72"/>
      <c r="T637" s="47"/>
      <c r="U637" s="47"/>
      <c r="V637" s="213"/>
      <c r="W637" s="11"/>
    </row>
    <row r="638" spans="1:23" ht="25" customHeight="1" x14ac:dyDescent="0.25">
      <c r="A638" s="213"/>
      <c r="B638" s="213"/>
      <c r="C638" s="213"/>
      <c r="D638" s="277"/>
      <c r="E638" s="300"/>
      <c r="F638" s="300"/>
      <c r="G638" s="321"/>
      <c r="H638" s="321"/>
      <c r="I638" s="211"/>
      <c r="J638" s="213"/>
      <c r="K638" s="47" t="s">
        <v>32</v>
      </c>
      <c r="L638" s="67" t="s">
        <v>33</v>
      </c>
      <c r="M638" s="67" t="s">
        <v>872</v>
      </c>
      <c r="N638" s="47" t="s">
        <v>903</v>
      </c>
      <c r="O638" s="68" t="s">
        <v>45</v>
      </c>
      <c r="P638" s="69">
        <v>47.66</v>
      </c>
      <c r="Q638" s="83"/>
      <c r="R638" s="72"/>
      <c r="S638" s="72"/>
      <c r="T638" s="47"/>
      <c r="U638" s="47"/>
      <c r="V638" s="213"/>
      <c r="W638" s="11"/>
    </row>
    <row r="639" spans="1:23" ht="25" customHeight="1" x14ac:dyDescent="0.25">
      <c r="A639" s="213"/>
      <c r="B639" s="213"/>
      <c r="C639" s="213"/>
      <c r="D639" s="277"/>
      <c r="E639" s="300"/>
      <c r="F639" s="300"/>
      <c r="G639" s="321"/>
      <c r="H639" s="321"/>
      <c r="I639" s="211"/>
      <c r="J639" s="213"/>
      <c r="K639" s="47" t="s">
        <v>32</v>
      </c>
      <c r="L639" s="67" t="s">
        <v>33</v>
      </c>
      <c r="M639" s="67" t="s">
        <v>364</v>
      </c>
      <c r="N639" s="47" t="s">
        <v>904</v>
      </c>
      <c r="O639" s="68" t="s">
        <v>184</v>
      </c>
      <c r="P639" s="69">
        <v>378.44</v>
      </c>
      <c r="Q639" s="83"/>
      <c r="R639" s="72"/>
      <c r="S639" s="72"/>
      <c r="T639" s="47"/>
      <c r="U639" s="47"/>
      <c r="V639" s="213"/>
      <c r="W639" s="11"/>
    </row>
    <row r="640" spans="1:23" ht="25" customHeight="1" x14ac:dyDescent="0.25">
      <c r="A640" s="214"/>
      <c r="B640" s="214"/>
      <c r="C640" s="214"/>
      <c r="D640" s="276"/>
      <c r="E640" s="299"/>
      <c r="F640" s="299"/>
      <c r="G640" s="318"/>
      <c r="H640" s="318"/>
      <c r="I640" s="210"/>
      <c r="J640" s="214"/>
      <c r="K640" s="137" t="s">
        <v>32</v>
      </c>
      <c r="L640" s="34" t="s">
        <v>33</v>
      </c>
      <c r="M640" s="34" t="s">
        <v>269</v>
      </c>
      <c r="N640" s="35" t="s">
        <v>905</v>
      </c>
      <c r="O640" s="73" t="s">
        <v>41</v>
      </c>
      <c r="P640" s="62">
        <v>271.04000000000002</v>
      </c>
      <c r="Q640" s="83"/>
      <c r="R640" s="72"/>
      <c r="S640" s="72"/>
      <c r="T640" s="47"/>
      <c r="U640" s="47"/>
      <c r="V640" s="213"/>
      <c r="W640" s="11"/>
    </row>
    <row r="641" spans="1:23" s="4" customFormat="1" ht="21" customHeight="1" x14ac:dyDescent="0.25">
      <c r="A641" s="209">
        <v>160</v>
      </c>
      <c r="B641" s="212" t="s">
        <v>906</v>
      </c>
      <c r="C641" s="209" t="s">
        <v>907</v>
      </c>
      <c r="D641" s="275">
        <v>43333</v>
      </c>
      <c r="E641" s="298">
        <v>1399.5341579999999</v>
      </c>
      <c r="F641" s="302">
        <v>399.92211700000001</v>
      </c>
      <c r="G641" s="302">
        <v>11.2241</v>
      </c>
      <c r="H641" s="298">
        <v>1810.6803749999999</v>
      </c>
      <c r="I641" s="209" t="s">
        <v>30</v>
      </c>
      <c r="J641" s="209" t="s">
        <v>908</v>
      </c>
      <c r="K641" s="144"/>
      <c r="L641" s="67"/>
      <c r="M641" s="67"/>
      <c r="N641" s="47"/>
      <c r="O641" s="68"/>
      <c r="P641" s="69"/>
      <c r="Q641" s="83"/>
      <c r="R641" s="72"/>
      <c r="S641" s="72"/>
      <c r="T641" s="47"/>
      <c r="U641" s="47"/>
      <c r="V641" s="422" t="s">
        <v>909</v>
      </c>
      <c r="W641" s="85"/>
    </row>
    <row r="642" spans="1:23" s="4" customFormat="1" ht="21" customHeight="1" x14ac:dyDescent="0.25">
      <c r="A642" s="211"/>
      <c r="B642" s="213"/>
      <c r="C642" s="211"/>
      <c r="D642" s="277"/>
      <c r="E642" s="300"/>
      <c r="F642" s="303"/>
      <c r="G642" s="303"/>
      <c r="H642" s="300"/>
      <c r="I642" s="211"/>
      <c r="J642" s="211"/>
      <c r="K642" s="144"/>
      <c r="L642" s="67"/>
      <c r="M642" s="67"/>
      <c r="N642" s="47"/>
      <c r="O642" s="68"/>
      <c r="P642" s="69"/>
      <c r="Q642" s="83"/>
      <c r="R642" s="72"/>
      <c r="S642" s="72"/>
      <c r="T642" s="47"/>
      <c r="U642" s="47"/>
      <c r="V642" s="423"/>
      <c r="W642" s="85"/>
    </row>
    <row r="643" spans="1:23" s="4" customFormat="1" ht="21" customHeight="1" x14ac:dyDescent="0.25">
      <c r="A643" s="210"/>
      <c r="B643" s="214"/>
      <c r="C643" s="210"/>
      <c r="D643" s="276"/>
      <c r="E643" s="299"/>
      <c r="F643" s="304"/>
      <c r="G643" s="304"/>
      <c r="H643" s="299"/>
      <c r="I643" s="210"/>
      <c r="J643" s="210"/>
      <c r="K643" s="47" t="s">
        <v>32</v>
      </c>
      <c r="L643" s="67" t="s">
        <v>33</v>
      </c>
      <c r="M643" s="67" t="s">
        <v>906</v>
      </c>
      <c r="N643" s="47" t="s">
        <v>910</v>
      </c>
      <c r="O643" s="68" t="s">
        <v>234</v>
      </c>
      <c r="P643" s="69">
        <v>13333</v>
      </c>
      <c r="Q643" s="83"/>
      <c r="R643" s="72"/>
      <c r="S643" s="72"/>
      <c r="T643" s="47"/>
      <c r="U643" s="47"/>
      <c r="V643" s="423"/>
      <c r="W643" s="85"/>
    </row>
    <row r="644" spans="1:23" s="16" customFormat="1" ht="50.25" customHeight="1" x14ac:dyDescent="0.25">
      <c r="A644" s="237">
        <v>161</v>
      </c>
      <c r="B644" s="212" t="s">
        <v>906</v>
      </c>
      <c r="C644" s="258" t="s">
        <v>911</v>
      </c>
      <c r="D644" s="275">
        <v>43210</v>
      </c>
      <c r="E644" s="317">
        <v>10368.02</v>
      </c>
      <c r="F644" s="317">
        <v>0</v>
      </c>
      <c r="G644" s="317">
        <v>28.4</v>
      </c>
      <c r="H644" s="317">
        <v>10396.06</v>
      </c>
      <c r="I644" s="258" t="s">
        <v>30</v>
      </c>
      <c r="J644" s="258" t="s">
        <v>912</v>
      </c>
      <c r="K644" s="47" t="s">
        <v>32</v>
      </c>
      <c r="L644" s="67" t="s">
        <v>33</v>
      </c>
      <c r="M644" s="67" t="s">
        <v>906</v>
      </c>
      <c r="N644" s="47" t="s">
        <v>913</v>
      </c>
      <c r="O644" s="68" t="s">
        <v>63</v>
      </c>
      <c r="P644" s="69">
        <v>9582</v>
      </c>
      <c r="Q644" s="83"/>
      <c r="R644" s="72"/>
      <c r="S644" s="72"/>
      <c r="T644" s="47"/>
      <c r="U644" s="47"/>
      <c r="V644" s="416" t="s">
        <v>356</v>
      </c>
      <c r="W644" s="127"/>
    </row>
    <row r="645" spans="1:23" s="16" customFormat="1" ht="47.25" customHeight="1" x14ac:dyDescent="0.25">
      <c r="A645" s="239"/>
      <c r="B645" s="214"/>
      <c r="C645" s="259"/>
      <c r="D645" s="276"/>
      <c r="E645" s="318"/>
      <c r="F645" s="318"/>
      <c r="G645" s="318"/>
      <c r="H645" s="318"/>
      <c r="I645" s="259"/>
      <c r="J645" s="259"/>
      <c r="K645" s="47" t="s">
        <v>32</v>
      </c>
      <c r="L645" s="67" t="s">
        <v>33</v>
      </c>
      <c r="M645" s="67" t="s">
        <v>906</v>
      </c>
      <c r="N645" s="47" t="s">
        <v>914</v>
      </c>
      <c r="O645" s="68" t="s">
        <v>63</v>
      </c>
      <c r="P645" s="69">
        <v>7385</v>
      </c>
      <c r="Q645" s="83"/>
      <c r="R645" s="72"/>
      <c r="S645" s="72"/>
      <c r="T645" s="47"/>
      <c r="U645" s="47"/>
      <c r="V645" s="416"/>
      <c r="W645" s="127"/>
    </row>
    <row r="646" spans="1:23" s="12" customFormat="1" ht="25" customHeight="1" x14ac:dyDescent="0.25">
      <c r="A646" s="47">
        <v>162</v>
      </c>
      <c r="B646" s="47" t="s">
        <v>906</v>
      </c>
      <c r="C646" s="47" t="s">
        <v>915</v>
      </c>
      <c r="D646" s="49">
        <v>43187</v>
      </c>
      <c r="E646" s="50">
        <v>1000</v>
      </c>
      <c r="F646" s="50">
        <v>94.48</v>
      </c>
      <c r="G646" s="50">
        <v>4.6500000000000004</v>
      </c>
      <c r="H646" s="99">
        <v>1099.1300000000001</v>
      </c>
      <c r="I646" s="152" t="s">
        <v>30</v>
      </c>
      <c r="J646" s="152" t="s">
        <v>916</v>
      </c>
      <c r="K646" s="47" t="s">
        <v>32</v>
      </c>
      <c r="L646" s="67" t="s">
        <v>33</v>
      </c>
      <c r="M646" s="67" t="s">
        <v>906</v>
      </c>
      <c r="N646" s="47" t="s">
        <v>917</v>
      </c>
      <c r="O646" s="68" t="s">
        <v>35</v>
      </c>
      <c r="P646" s="69">
        <v>2566.9899999999998</v>
      </c>
      <c r="Q646" s="83"/>
      <c r="R646" s="72"/>
      <c r="S646" s="72"/>
      <c r="T646" s="47"/>
      <c r="U646" s="47"/>
      <c r="V646" s="47" t="s">
        <v>340</v>
      </c>
    </row>
    <row r="647" spans="1:23" s="3" customFormat="1" ht="32.15" customHeight="1" x14ac:dyDescent="0.25">
      <c r="A647" s="209">
        <v>163</v>
      </c>
      <c r="B647" s="212" t="s">
        <v>918</v>
      </c>
      <c r="C647" s="209" t="s">
        <v>919</v>
      </c>
      <c r="D647" s="275">
        <v>43372</v>
      </c>
      <c r="E647" s="298">
        <v>600</v>
      </c>
      <c r="F647" s="298">
        <v>170.26</v>
      </c>
      <c r="G647" s="298">
        <v>5.98</v>
      </c>
      <c r="H647" s="298">
        <v>776.24</v>
      </c>
      <c r="I647" s="209" t="s">
        <v>30</v>
      </c>
      <c r="J647" s="171" t="s">
        <v>920</v>
      </c>
      <c r="K647" s="212" t="s">
        <v>32</v>
      </c>
      <c r="L647" s="207" t="s">
        <v>33</v>
      </c>
      <c r="M647" s="207" t="s">
        <v>918</v>
      </c>
      <c r="N647" s="212" t="s">
        <v>921</v>
      </c>
      <c r="O647" s="207" t="s">
        <v>45</v>
      </c>
      <c r="P647" s="224">
        <v>260.45999999999998</v>
      </c>
      <c r="Q647" s="115"/>
      <c r="R647" s="72"/>
      <c r="S647" s="72"/>
      <c r="T647" s="47"/>
      <c r="U647" s="47"/>
      <c r="V647" s="230" t="s">
        <v>98</v>
      </c>
      <c r="W647" s="84"/>
    </row>
    <row r="648" spans="1:23" s="3" customFormat="1" ht="32.15" customHeight="1" x14ac:dyDescent="0.25">
      <c r="A648" s="210"/>
      <c r="B648" s="214"/>
      <c r="C648" s="210"/>
      <c r="D648" s="276"/>
      <c r="E648" s="299"/>
      <c r="F648" s="299"/>
      <c r="G648" s="299"/>
      <c r="H648" s="299"/>
      <c r="I648" s="210"/>
      <c r="J648" s="172"/>
      <c r="K648" s="214"/>
      <c r="L648" s="208"/>
      <c r="M648" s="208"/>
      <c r="N648" s="214"/>
      <c r="O648" s="208"/>
      <c r="P648" s="226"/>
      <c r="Q648" s="117"/>
      <c r="R648" s="72"/>
      <c r="S648" s="72"/>
      <c r="T648" s="47" t="s">
        <v>145</v>
      </c>
      <c r="U648" s="47"/>
      <c r="V648" s="230"/>
      <c r="W648" s="84"/>
    </row>
    <row r="649" spans="1:23" s="23" customFormat="1" ht="22" customHeight="1" x14ac:dyDescent="0.25">
      <c r="A649" s="224">
        <v>164</v>
      </c>
      <c r="B649" s="212" t="s">
        <v>918</v>
      </c>
      <c r="C649" s="209" t="s">
        <v>922</v>
      </c>
      <c r="D649" s="275">
        <v>43315</v>
      </c>
      <c r="E649" s="302">
        <v>16996</v>
      </c>
      <c r="F649" s="302">
        <v>731</v>
      </c>
      <c r="G649" s="302">
        <v>92</v>
      </c>
      <c r="H649" s="298">
        <v>17818</v>
      </c>
      <c r="I649" s="209" t="s">
        <v>30</v>
      </c>
      <c r="J649" s="140"/>
      <c r="K649" s="47" t="s">
        <v>5</v>
      </c>
      <c r="L649" s="68"/>
      <c r="M649" s="68"/>
      <c r="N649" s="144"/>
      <c r="O649" s="68"/>
      <c r="P649" s="120"/>
      <c r="Q649" s="83"/>
      <c r="R649" s="72"/>
      <c r="S649" s="72"/>
      <c r="T649" s="47" t="s">
        <v>107</v>
      </c>
      <c r="U649" s="47" t="s">
        <v>923</v>
      </c>
      <c r="V649" s="263" t="s">
        <v>356</v>
      </c>
      <c r="W649" s="94"/>
    </row>
    <row r="650" spans="1:23" s="9" customFormat="1" ht="24.75" customHeight="1" x14ac:dyDescent="0.25">
      <c r="A650" s="225"/>
      <c r="B650" s="213"/>
      <c r="C650" s="211"/>
      <c r="D650" s="277"/>
      <c r="E650" s="303"/>
      <c r="F650" s="303"/>
      <c r="G650" s="303"/>
      <c r="H650" s="300"/>
      <c r="I650" s="211"/>
      <c r="J650" s="173" t="s">
        <v>924</v>
      </c>
      <c r="K650" s="47" t="s">
        <v>32</v>
      </c>
      <c r="L650" s="67" t="s">
        <v>33</v>
      </c>
      <c r="M650" s="67" t="s">
        <v>918</v>
      </c>
      <c r="N650" s="47" t="s">
        <v>925</v>
      </c>
      <c r="O650" s="68" t="s">
        <v>234</v>
      </c>
      <c r="P650" s="69">
        <v>3661.28</v>
      </c>
      <c r="Q650" s="83"/>
      <c r="R650" s="72"/>
      <c r="S650" s="72"/>
      <c r="T650" s="47" t="s">
        <v>107</v>
      </c>
      <c r="U650" s="47"/>
      <c r="V650" s="263"/>
      <c r="W650" s="94"/>
    </row>
    <row r="651" spans="1:23" s="9" customFormat="1" ht="29.25" customHeight="1" x14ac:dyDescent="0.25">
      <c r="A651" s="225"/>
      <c r="B651" s="213"/>
      <c r="C651" s="211"/>
      <c r="D651" s="277"/>
      <c r="E651" s="303"/>
      <c r="F651" s="303"/>
      <c r="G651" s="303"/>
      <c r="H651" s="300"/>
      <c r="I651" s="211"/>
      <c r="J651" s="173" t="s">
        <v>926</v>
      </c>
      <c r="K651" s="47" t="s">
        <v>32</v>
      </c>
      <c r="L651" s="67" t="s">
        <v>33</v>
      </c>
      <c r="M651" s="67" t="s">
        <v>918</v>
      </c>
      <c r="N651" s="47" t="s">
        <v>927</v>
      </c>
      <c r="O651" s="68" t="s">
        <v>234</v>
      </c>
      <c r="P651" s="69">
        <v>4385.8</v>
      </c>
      <c r="Q651" s="83"/>
      <c r="R651" s="72"/>
      <c r="S651" s="72"/>
      <c r="T651" s="47" t="s">
        <v>107</v>
      </c>
      <c r="U651" s="47"/>
      <c r="V651" s="263"/>
      <c r="W651" s="94"/>
    </row>
    <row r="652" spans="1:23" s="9" customFormat="1" ht="39.75" customHeight="1" x14ac:dyDescent="0.25">
      <c r="A652" s="225"/>
      <c r="B652" s="213"/>
      <c r="C652" s="211"/>
      <c r="D652" s="277"/>
      <c r="E652" s="303"/>
      <c r="F652" s="303"/>
      <c r="G652" s="303"/>
      <c r="H652" s="300"/>
      <c r="I652" s="211"/>
      <c r="J652" s="173" t="s">
        <v>928</v>
      </c>
      <c r="K652" s="47" t="s">
        <v>32</v>
      </c>
      <c r="L652" s="67" t="s">
        <v>33</v>
      </c>
      <c r="M652" s="67" t="s">
        <v>918</v>
      </c>
      <c r="N652" s="47" t="s">
        <v>929</v>
      </c>
      <c r="O652" s="68" t="s">
        <v>234</v>
      </c>
      <c r="P652" s="69">
        <v>12839.91</v>
      </c>
      <c r="Q652" s="83"/>
      <c r="R652" s="72"/>
      <c r="S652" s="72"/>
      <c r="T652" s="47" t="s">
        <v>107</v>
      </c>
      <c r="U652" s="47"/>
      <c r="V652" s="263"/>
      <c r="W652" s="94"/>
    </row>
    <row r="653" spans="1:23" s="9" customFormat="1" ht="27" customHeight="1" x14ac:dyDescent="0.25">
      <c r="A653" s="225"/>
      <c r="B653" s="213"/>
      <c r="C653" s="211"/>
      <c r="D653" s="277"/>
      <c r="E653" s="303"/>
      <c r="F653" s="303"/>
      <c r="G653" s="303"/>
      <c r="H653" s="300"/>
      <c r="I653" s="211"/>
      <c r="J653" s="173" t="s">
        <v>930</v>
      </c>
      <c r="K653" s="47" t="s">
        <v>32</v>
      </c>
      <c r="L653" s="67" t="s">
        <v>33</v>
      </c>
      <c r="M653" s="67" t="s">
        <v>918</v>
      </c>
      <c r="N653" s="47" t="s">
        <v>931</v>
      </c>
      <c r="O653" s="68" t="s">
        <v>234</v>
      </c>
      <c r="P653" s="69">
        <v>249.24</v>
      </c>
      <c r="Q653" s="83"/>
      <c r="R653" s="72"/>
      <c r="S653" s="72"/>
      <c r="T653" s="47" t="s">
        <v>107</v>
      </c>
      <c r="U653" s="47"/>
      <c r="V653" s="263"/>
      <c r="W653" s="94"/>
    </row>
    <row r="654" spans="1:23" s="9" customFormat="1" ht="33" customHeight="1" x14ac:dyDescent="0.25">
      <c r="A654" s="225"/>
      <c r="B654" s="213"/>
      <c r="C654" s="211"/>
      <c r="D654" s="277"/>
      <c r="E654" s="303"/>
      <c r="F654" s="303"/>
      <c r="G654" s="303"/>
      <c r="H654" s="300"/>
      <c r="I654" s="211"/>
      <c r="J654" s="173" t="s">
        <v>932</v>
      </c>
      <c r="K654" s="47" t="s">
        <v>32</v>
      </c>
      <c r="L654" s="67" t="s">
        <v>33</v>
      </c>
      <c r="M654" s="67" t="s">
        <v>918</v>
      </c>
      <c r="N654" s="47" t="s">
        <v>933</v>
      </c>
      <c r="O654" s="68" t="s">
        <v>234</v>
      </c>
      <c r="P654" s="69">
        <v>2824.3</v>
      </c>
      <c r="Q654" s="83"/>
      <c r="R654" s="72"/>
      <c r="S654" s="72"/>
      <c r="T654" s="47" t="s">
        <v>107</v>
      </c>
      <c r="U654" s="47"/>
      <c r="V654" s="263"/>
      <c r="W654" s="94"/>
    </row>
    <row r="655" spans="1:23" s="9" customFormat="1" ht="29.25" customHeight="1" x14ac:dyDescent="0.25">
      <c r="A655" s="225"/>
      <c r="B655" s="213"/>
      <c r="C655" s="211"/>
      <c r="D655" s="277"/>
      <c r="E655" s="303"/>
      <c r="F655" s="303"/>
      <c r="G655" s="303"/>
      <c r="H655" s="300"/>
      <c r="I655" s="211"/>
      <c r="J655" s="173" t="s">
        <v>934</v>
      </c>
      <c r="K655" s="47" t="s">
        <v>32</v>
      </c>
      <c r="L655" s="67" t="s">
        <v>33</v>
      </c>
      <c r="M655" s="67" t="s">
        <v>918</v>
      </c>
      <c r="N655" s="47" t="s">
        <v>935</v>
      </c>
      <c r="O655" s="68" t="s">
        <v>234</v>
      </c>
      <c r="P655" s="69">
        <v>1700.81</v>
      </c>
      <c r="Q655" s="83"/>
      <c r="R655" s="72"/>
      <c r="S655" s="72"/>
      <c r="T655" s="47"/>
      <c r="U655" s="47"/>
      <c r="V655" s="263"/>
      <c r="W655" s="94"/>
    </row>
    <row r="656" spans="1:23" s="9" customFormat="1" ht="39.75" customHeight="1" x14ac:dyDescent="0.25">
      <c r="A656" s="225"/>
      <c r="B656" s="213"/>
      <c r="C656" s="211"/>
      <c r="D656" s="277"/>
      <c r="E656" s="303"/>
      <c r="F656" s="303"/>
      <c r="G656" s="303"/>
      <c r="H656" s="300"/>
      <c r="I656" s="211"/>
      <c r="J656" s="173" t="s">
        <v>936</v>
      </c>
      <c r="K656" s="47" t="s">
        <v>32</v>
      </c>
      <c r="L656" s="67" t="s">
        <v>33</v>
      </c>
      <c r="M656" s="67" t="s">
        <v>918</v>
      </c>
      <c r="N656" s="47" t="s">
        <v>937</v>
      </c>
      <c r="O656" s="68" t="s">
        <v>234</v>
      </c>
      <c r="P656" s="69">
        <v>6975.37</v>
      </c>
      <c r="Q656" s="83"/>
      <c r="R656" s="72"/>
      <c r="S656" s="72"/>
      <c r="T656" s="47"/>
      <c r="U656" s="47"/>
      <c r="V656" s="263"/>
      <c r="W656" s="94"/>
    </row>
    <row r="657" spans="1:23" s="9" customFormat="1" ht="27" customHeight="1" x14ac:dyDescent="0.25">
      <c r="A657" s="225"/>
      <c r="B657" s="213"/>
      <c r="C657" s="211"/>
      <c r="D657" s="277"/>
      <c r="E657" s="303"/>
      <c r="F657" s="303"/>
      <c r="G657" s="303"/>
      <c r="H657" s="300"/>
      <c r="I657" s="211"/>
      <c r="J657" s="264" t="s">
        <v>938</v>
      </c>
      <c r="K657" s="47" t="s">
        <v>32</v>
      </c>
      <c r="L657" s="67" t="s">
        <v>33</v>
      </c>
      <c r="M657" s="67" t="s">
        <v>918</v>
      </c>
      <c r="N657" s="47" t="s">
        <v>939</v>
      </c>
      <c r="O657" s="68" t="s">
        <v>234</v>
      </c>
      <c r="P657" s="69">
        <v>3455.45</v>
      </c>
      <c r="Q657" s="83"/>
      <c r="R657" s="72"/>
      <c r="S657" s="72"/>
      <c r="T657" s="47"/>
      <c r="U657" s="47"/>
      <c r="V657" s="263"/>
      <c r="W657" s="94"/>
    </row>
    <row r="658" spans="1:23" s="9" customFormat="1" ht="30" customHeight="1" x14ac:dyDescent="0.25">
      <c r="A658" s="226"/>
      <c r="B658" s="213"/>
      <c r="C658" s="210"/>
      <c r="D658" s="276"/>
      <c r="E658" s="304"/>
      <c r="F658" s="304"/>
      <c r="G658" s="304"/>
      <c r="H658" s="299"/>
      <c r="I658" s="210"/>
      <c r="J658" s="266"/>
      <c r="K658" s="47" t="s">
        <v>32</v>
      </c>
      <c r="L658" s="73" t="s">
        <v>33</v>
      </c>
      <c r="M658" s="73" t="s">
        <v>918</v>
      </c>
      <c r="N658" s="137" t="s">
        <v>940</v>
      </c>
      <c r="O658" s="73" t="s">
        <v>234</v>
      </c>
      <c r="P658" s="174">
        <v>2620.89</v>
      </c>
      <c r="Q658" s="83"/>
      <c r="R658" s="72"/>
      <c r="S658" s="72"/>
      <c r="T658" s="47"/>
      <c r="U658" s="47"/>
      <c r="V658" s="263"/>
      <c r="W658" s="94"/>
    </row>
    <row r="659" spans="1:23" s="9" customFormat="1" ht="25" customHeight="1" x14ac:dyDescent="0.25">
      <c r="A659" s="69">
        <v>165</v>
      </c>
      <c r="B659" s="144"/>
      <c r="C659" s="48" t="s">
        <v>941</v>
      </c>
      <c r="D659" s="49">
        <v>43315</v>
      </c>
      <c r="E659" s="99">
        <v>9999</v>
      </c>
      <c r="F659" s="50">
        <v>808</v>
      </c>
      <c r="G659" s="99">
        <v>56.641871000000002</v>
      </c>
      <c r="H659" s="50">
        <v>10864</v>
      </c>
      <c r="I659" s="48" t="s">
        <v>30</v>
      </c>
      <c r="J659" s="173" t="s">
        <v>942</v>
      </c>
      <c r="K659" s="47" t="s">
        <v>732</v>
      </c>
      <c r="L659" s="68"/>
      <c r="M659" s="68"/>
      <c r="N659" s="144"/>
      <c r="O659" s="68"/>
      <c r="P659" s="120"/>
      <c r="Q659" s="83"/>
      <c r="R659" s="72"/>
      <c r="S659" s="72"/>
      <c r="T659" s="47"/>
      <c r="U659" s="47"/>
      <c r="V659" s="259"/>
      <c r="W659" s="94"/>
    </row>
    <row r="660" spans="1:23" s="23" customFormat="1" ht="25" customHeight="1" x14ac:dyDescent="0.25">
      <c r="A660" s="209">
        <v>166</v>
      </c>
      <c r="B660" s="212" t="s">
        <v>918</v>
      </c>
      <c r="C660" s="209" t="s">
        <v>943</v>
      </c>
      <c r="D660" s="275">
        <v>43220</v>
      </c>
      <c r="E660" s="298">
        <v>26990</v>
      </c>
      <c r="F660" s="298">
        <v>1488.9432019999999</v>
      </c>
      <c r="G660" s="298">
        <v>0</v>
      </c>
      <c r="H660" s="298">
        <v>28478.943201999999</v>
      </c>
      <c r="I660" s="209" t="s">
        <v>30</v>
      </c>
      <c r="J660" s="209" t="s">
        <v>944</v>
      </c>
      <c r="K660" s="47" t="s">
        <v>32</v>
      </c>
      <c r="L660" s="67" t="s">
        <v>33</v>
      </c>
      <c r="M660" s="67" t="s">
        <v>918</v>
      </c>
      <c r="N660" s="47" t="s">
        <v>945</v>
      </c>
      <c r="O660" s="68" t="s">
        <v>234</v>
      </c>
      <c r="P660" s="69">
        <v>31732.799999999999</v>
      </c>
      <c r="Q660" s="83"/>
      <c r="R660" s="67" t="s">
        <v>231</v>
      </c>
      <c r="S660" s="67">
        <v>31733</v>
      </c>
      <c r="T660" s="47" t="s">
        <v>946</v>
      </c>
      <c r="U660" s="47"/>
      <c r="V660" s="213" t="s">
        <v>372</v>
      </c>
      <c r="W660" s="94"/>
    </row>
    <row r="661" spans="1:23" s="23" customFormat="1" ht="25" customHeight="1" x14ac:dyDescent="0.25">
      <c r="A661" s="211"/>
      <c r="B661" s="213"/>
      <c r="C661" s="211"/>
      <c r="D661" s="277"/>
      <c r="E661" s="300"/>
      <c r="F661" s="300"/>
      <c r="G661" s="300"/>
      <c r="H661" s="300"/>
      <c r="I661" s="211"/>
      <c r="J661" s="211"/>
      <c r="K661" s="47" t="s">
        <v>32</v>
      </c>
      <c r="L661" s="67" t="s">
        <v>33</v>
      </c>
      <c r="M661" s="67" t="s">
        <v>918</v>
      </c>
      <c r="N661" s="47" t="s">
        <v>945</v>
      </c>
      <c r="O661" s="68" t="s">
        <v>234</v>
      </c>
      <c r="P661" s="69">
        <v>73251.86</v>
      </c>
      <c r="Q661" s="83"/>
      <c r="R661" s="72"/>
      <c r="S661" s="72"/>
      <c r="T661" s="47"/>
      <c r="U661" s="47"/>
      <c r="V661" s="213"/>
      <c r="W661" s="94"/>
    </row>
    <row r="662" spans="1:23" s="23" customFormat="1" ht="25" customHeight="1" x14ac:dyDescent="0.25">
      <c r="A662" s="210"/>
      <c r="B662" s="213"/>
      <c r="C662" s="210"/>
      <c r="D662" s="276"/>
      <c r="E662" s="299"/>
      <c r="F662" s="299"/>
      <c r="G662" s="299"/>
      <c r="H662" s="299"/>
      <c r="I662" s="210"/>
      <c r="J662" s="210"/>
      <c r="K662" s="47" t="s">
        <v>32</v>
      </c>
      <c r="L662" s="68" t="s">
        <v>33</v>
      </c>
      <c r="M662" s="68" t="s">
        <v>918</v>
      </c>
      <c r="N662" s="47" t="s">
        <v>945</v>
      </c>
      <c r="O662" s="68" t="s">
        <v>59</v>
      </c>
      <c r="P662" s="69">
        <v>13026.39</v>
      </c>
      <c r="Q662" s="83"/>
      <c r="R662" s="72"/>
      <c r="S662" s="72"/>
      <c r="T662" s="47"/>
      <c r="U662" s="47"/>
      <c r="V662" s="213"/>
      <c r="W662" s="94"/>
    </row>
    <row r="663" spans="1:23" s="23" customFormat="1" ht="25" customHeight="1" x14ac:dyDescent="0.25">
      <c r="A663" s="48">
        <v>167</v>
      </c>
      <c r="B663" s="144"/>
      <c r="C663" s="48" t="s">
        <v>947</v>
      </c>
      <c r="D663" s="49">
        <v>43220</v>
      </c>
      <c r="E663" s="50">
        <v>496.66943199999997</v>
      </c>
      <c r="F663" s="50">
        <v>11.927849</v>
      </c>
      <c r="G663" s="50">
        <v>0</v>
      </c>
      <c r="H663" s="50">
        <v>508.59728100000001</v>
      </c>
      <c r="I663" s="48" t="s">
        <v>30</v>
      </c>
      <c r="J663" s="48" t="s">
        <v>948</v>
      </c>
      <c r="K663" s="47" t="s">
        <v>732</v>
      </c>
      <c r="L663" s="68"/>
      <c r="M663" s="68"/>
      <c r="N663" s="47" t="s">
        <v>946</v>
      </c>
      <c r="O663" s="68"/>
      <c r="P663" s="69" t="s">
        <v>946</v>
      </c>
      <c r="Q663" s="83"/>
      <c r="R663" s="72"/>
      <c r="S663" s="72"/>
      <c r="T663" s="47"/>
      <c r="U663" s="47"/>
      <c r="V663" s="213"/>
      <c r="W663" s="94"/>
    </row>
    <row r="664" spans="1:23" s="11" customFormat="1" ht="25" customHeight="1" x14ac:dyDescent="0.25">
      <c r="A664" s="212">
        <v>168</v>
      </c>
      <c r="B664" s="212" t="s">
        <v>918</v>
      </c>
      <c r="C664" s="212" t="s">
        <v>922</v>
      </c>
      <c r="D664" s="275">
        <v>43544</v>
      </c>
      <c r="E664" s="298">
        <v>1648.4734639999999</v>
      </c>
      <c r="F664" s="298">
        <v>333.54744799999997</v>
      </c>
      <c r="G664" s="298">
        <v>0</v>
      </c>
      <c r="H664" s="298">
        <v>1982.020912</v>
      </c>
      <c r="I664" s="212" t="s">
        <v>30</v>
      </c>
      <c r="J664" s="212" t="s">
        <v>949</v>
      </c>
      <c r="K664" s="47" t="s">
        <v>32</v>
      </c>
      <c r="L664" s="67" t="s">
        <v>33</v>
      </c>
      <c r="M664" s="67" t="s">
        <v>918</v>
      </c>
      <c r="N664" s="47" t="s">
        <v>950</v>
      </c>
      <c r="O664" s="207" t="s">
        <v>45</v>
      </c>
      <c r="P664" s="72">
        <v>283.58</v>
      </c>
      <c r="Q664" s="83"/>
      <c r="R664" s="72"/>
      <c r="S664" s="72"/>
      <c r="T664" s="47" t="s">
        <v>121</v>
      </c>
      <c r="U664" s="47"/>
      <c r="V664" s="230" t="s">
        <v>346</v>
      </c>
    </row>
    <row r="665" spans="1:23" s="11" customFormat="1" ht="25" customHeight="1" x14ac:dyDescent="0.25">
      <c r="A665" s="213"/>
      <c r="B665" s="213"/>
      <c r="C665" s="213"/>
      <c r="D665" s="277"/>
      <c r="E665" s="300"/>
      <c r="F665" s="300"/>
      <c r="G665" s="300"/>
      <c r="H665" s="300"/>
      <c r="I665" s="213"/>
      <c r="J665" s="213"/>
      <c r="K665" s="47" t="s">
        <v>32</v>
      </c>
      <c r="L665" s="67" t="s">
        <v>33</v>
      </c>
      <c r="M665" s="67" t="s">
        <v>918</v>
      </c>
      <c r="N665" s="47" t="s">
        <v>951</v>
      </c>
      <c r="O665" s="233"/>
      <c r="P665" s="72">
        <v>739.83</v>
      </c>
      <c r="Q665" s="83"/>
      <c r="R665" s="72"/>
      <c r="S665" s="72"/>
      <c r="T665" s="47"/>
      <c r="U665" s="47"/>
      <c r="V665" s="230"/>
    </row>
    <row r="666" spans="1:23" s="11" customFormat="1" ht="25" customHeight="1" x14ac:dyDescent="0.25">
      <c r="A666" s="213"/>
      <c r="B666" s="213"/>
      <c r="C666" s="213"/>
      <c r="D666" s="277"/>
      <c r="E666" s="300"/>
      <c r="F666" s="300"/>
      <c r="G666" s="300"/>
      <c r="H666" s="300"/>
      <c r="I666" s="213"/>
      <c r="J666" s="213"/>
      <c r="K666" s="47" t="s">
        <v>32</v>
      </c>
      <c r="L666" s="67" t="s">
        <v>33</v>
      </c>
      <c r="M666" s="67" t="s">
        <v>918</v>
      </c>
      <c r="N666" s="47" t="s">
        <v>952</v>
      </c>
      <c r="O666" s="233"/>
      <c r="P666" s="72">
        <v>1375.44</v>
      </c>
      <c r="Q666" s="83"/>
      <c r="R666" s="72"/>
      <c r="S666" s="72"/>
      <c r="T666" s="47"/>
      <c r="U666" s="47"/>
      <c r="V666" s="230"/>
    </row>
    <row r="667" spans="1:23" s="11" customFormat="1" ht="25" customHeight="1" x14ac:dyDescent="0.25">
      <c r="A667" s="213"/>
      <c r="B667" s="213"/>
      <c r="C667" s="213"/>
      <c r="D667" s="277"/>
      <c r="E667" s="300"/>
      <c r="F667" s="300"/>
      <c r="G667" s="300"/>
      <c r="H667" s="300"/>
      <c r="I667" s="213"/>
      <c r="J667" s="213"/>
      <c r="K667" s="47" t="s">
        <v>32</v>
      </c>
      <c r="L667" s="67" t="s">
        <v>33</v>
      </c>
      <c r="M667" s="67" t="s">
        <v>918</v>
      </c>
      <c r="N667" s="47" t="s">
        <v>953</v>
      </c>
      <c r="O667" s="233"/>
      <c r="P667" s="72">
        <v>651.27</v>
      </c>
      <c r="Q667" s="83"/>
      <c r="R667" s="72"/>
      <c r="S667" s="72"/>
      <c r="T667" s="47"/>
      <c r="U667" s="47"/>
      <c r="V667" s="230"/>
    </row>
    <row r="668" spans="1:23" s="11" customFormat="1" ht="25" customHeight="1" x14ac:dyDescent="0.25">
      <c r="A668" s="213"/>
      <c r="B668" s="213"/>
      <c r="C668" s="213"/>
      <c r="D668" s="277"/>
      <c r="E668" s="300"/>
      <c r="F668" s="300"/>
      <c r="G668" s="300"/>
      <c r="H668" s="300"/>
      <c r="I668" s="213"/>
      <c r="J668" s="213"/>
      <c r="K668" s="47" t="s">
        <v>32</v>
      </c>
      <c r="L668" s="67" t="s">
        <v>33</v>
      </c>
      <c r="M668" s="67" t="s">
        <v>918</v>
      </c>
      <c r="N668" s="47" t="s">
        <v>954</v>
      </c>
      <c r="O668" s="233"/>
      <c r="P668" s="72">
        <v>249.65</v>
      </c>
      <c r="Q668" s="83"/>
      <c r="R668" s="72"/>
      <c r="S668" s="72"/>
      <c r="T668" s="47"/>
      <c r="U668" s="47"/>
      <c r="V668" s="230"/>
    </row>
    <row r="669" spans="1:23" s="11" customFormat="1" ht="25" customHeight="1" x14ac:dyDescent="0.25">
      <c r="A669" s="213"/>
      <c r="B669" s="213"/>
      <c r="C669" s="213"/>
      <c r="D669" s="277"/>
      <c r="E669" s="300"/>
      <c r="F669" s="300"/>
      <c r="G669" s="300"/>
      <c r="H669" s="300"/>
      <c r="I669" s="213"/>
      <c r="J669" s="213"/>
      <c r="K669" s="47" t="s">
        <v>32</v>
      </c>
      <c r="L669" s="67" t="s">
        <v>33</v>
      </c>
      <c r="M669" s="67" t="s">
        <v>918</v>
      </c>
      <c r="N669" s="47" t="s">
        <v>955</v>
      </c>
      <c r="O669" s="233"/>
      <c r="P669" s="72">
        <v>679.51</v>
      </c>
      <c r="Q669" s="83"/>
      <c r="R669" s="72"/>
      <c r="S669" s="72"/>
      <c r="T669" s="47"/>
      <c r="U669" s="47"/>
      <c r="V669" s="230"/>
    </row>
    <row r="670" spans="1:23" s="11" customFormat="1" ht="25" customHeight="1" x14ac:dyDescent="0.25">
      <c r="A670" s="213"/>
      <c r="B670" s="213"/>
      <c r="C670" s="213"/>
      <c r="D670" s="277"/>
      <c r="E670" s="300"/>
      <c r="F670" s="300"/>
      <c r="G670" s="300"/>
      <c r="H670" s="300"/>
      <c r="I670" s="213"/>
      <c r="J670" s="213"/>
      <c r="K670" s="47" t="s">
        <v>32</v>
      </c>
      <c r="L670" s="67" t="s">
        <v>33</v>
      </c>
      <c r="M670" s="67" t="s">
        <v>918</v>
      </c>
      <c r="N670" s="47" t="s">
        <v>956</v>
      </c>
      <c r="O670" s="233"/>
      <c r="P670" s="72">
        <v>384.99</v>
      </c>
      <c r="Q670" s="83"/>
      <c r="R670" s="72"/>
      <c r="S670" s="72"/>
      <c r="T670" s="47"/>
      <c r="U670" s="47"/>
      <c r="V670" s="230"/>
    </row>
    <row r="671" spans="1:23" s="11" customFormat="1" ht="25" customHeight="1" x14ac:dyDescent="0.25">
      <c r="A671" s="213"/>
      <c r="B671" s="213"/>
      <c r="C671" s="213"/>
      <c r="D671" s="277"/>
      <c r="E671" s="300"/>
      <c r="F671" s="300"/>
      <c r="G671" s="300"/>
      <c r="H671" s="300"/>
      <c r="I671" s="213"/>
      <c r="J671" s="213"/>
      <c r="K671" s="47" t="s">
        <v>32</v>
      </c>
      <c r="L671" s="67" t="s">
        <v>33</v>
      </c>
      <c r="M671" s="67" t="s">
        <v>918</v>
      </c>
      <c r="N671" s="47" t="s">
        <v>957</v>
      </c>
      <c r="O671" s="233"/>
      <c r="P671" s="72">
        <v>386.34</v>
      </c>
      <c r="Q671" s="83"/>
      <c r="R671" s="72"/>
      <c r="S671" s="72"/>
      <c r="T671" s="47"/>
      <c r="U671" s="47"/>
      <c r="V671" s="230"/>
    </row>
    <row r="672" spans="1:23" s="11" customFormat="1" ht="25" customHeight="1" x14ac:dyDescent="0.25">
      <c r="A672" s="213"/>
      <c r="B672" s="213"/>
      <c r="C672" s="213"/>
      <c r="D672" s="277"/>
      <c r="E672" s="300"/>
      <c r="F672" s="300"/>
      <c r="G672" s="300"/>
      <c r="H672" s="300"/>
      <c r="I672" s="213"/>
      <c r="J672" s="213"/>
      <c r="K672" s="47" t="s">
        <v>32</v>
      </c>
      <c r="L672" s="67" t="s">
        <v>33</v>
      </c>
      <c r="M672" s="67" t="s">
        <v>918</v>
      </c>
      <c r="N672" s="47" t="s">
        <v>958</v>
      </c>
      <c r="O672" s="233"/>
      <c r="P672" s="72">
        <v>363.35</v>
      </c>
      <c r="Q672" s="83"/>
      <c r="R672" s="72"/>
      <c r="S672" s="72"/>
      <c r="T672" s="47"/>
      <c r="U672" s="47"/>
      <c r="V672" s="230"/>
    </row>
    <row r="673" spans="1:23" s="11" customFormat="1" ht="25" customHeight="1" x14ac:dyDescent="0.25">
      <c r="A673" s="213"/>
      <c r="B673" s="213"/>
      <c r="C673" s="213"/>
      <c r="D673" s="277"/>
      <c r="E673" s="300"/>
      <c r="F673" s="300"/>
      <c r="G673" s="300"/>
      <c r="H673" s="300"/>
      <c r="I673" s="213"/>
      <c r="J673" s="213"/>
      <c r="K673" s="47" t="s">
        <v>32</v>
      </c>
      <c r="L673" s="67" t="s">
        <v>33</v>
      </c>
      <c r="M673" s="67" t="s">
        <v>918</v>
      </c>
      <c r="N673" s="47" t="s">
        <v>959</v>
      </c>
      <c r="O673" s="233"/>
      <c r="P673" s="72">
        <v>105.29</v>
      </c>
      <c r="Q673" s="83"/>
      <c r="R673" s="72"/>
      <c r="S673" s="72"/>
      <c r="T673" s="47"/>
      <c r="U673" s="47"/>
      <c r="V673" s="230"/>
    </row>
    <row r="674" spans="1:23" s="11" customFormat="1" ht="25" customHeight="1" x14ac:dyDescent="0.25">
      <c r="A674" s="213"/>
      <c r="B674" s="213"/>
      <c r="C674" s="213"/>
      <c r="D674" s="277"/>
      <c r="E674" s="300"/>
      <c r="F674" s="300"/>
      <c r="G674" s="300"/>
      <c r="H674" s="300"/>
      <c r="I674" s="213"/>
      <c r="J674" s="213"/>
      <c r="K674" s="47" t="s">
        <v>32</v>
      </c>
      <c r="L674" s="67" t="s">
        <v>33</v>
      </c>
      <c r="M674" s="67" t="s">
        <v>918</v>
      </c>
      <c r="N674" s="47" t="s">
        <v>960</v>
      </c>
      <c r="O674" s="233"/>
      <c r="P674" s="72">
        <v>2824.28</v>
      </c>
      <c r="Q674" s="83"/>
      <c r="R674" s="72"/>
      <c r="S674" s="72"/>
      <c r="T674" s="47"/>
      <c r="U674" s="47"/>
      <c r="V674" s="230"/>
    </row>
    <row r="675" spans="1:23" s="11" customFormat="1" ht="25" customHeight="1" x14ac:dyDescent="0.25">
      <c r="A675" s="213"/>
      <c r="B675" s="213"/>
      <c r="C675" s="213"/>
      <c r="D675" s="277"/>
      <c r="E675" s="300"/>
      <c r="F675" s="300"/>
      <c r="G675" s="300"/>
      <c r="H675" s="300"/>
      <c r="I675" s="213"/>
      <c r="J675" s="213"/>
      <c r="K675" s="47" t="s">
        <v>32</v>
      </c>
      <c r="L675" s="67" t="s">
        <v>33</v>
      </c>
      <c r="M675" s="67" t="s">
        <v>918</v>
      </c>
      <c r="N675" s="47" t="s">
        <v>961</v>
      </c>
      <c r="O675" s="233"/>
      <c r="P675" s="72">
        <v>1750.04</v>
      </c>
      <c r="Q675" s="83"/>
      <c r="R675" s="72"/>
      <c r="S675" s="72"/>
      <c r="T675" s="47"/>
      <c r="U675" s="47"/>
      <c r="V675" s="230"/>
    </row>
    <row r="676" spans="1:23" s="11" customFormat="1" ht="25" customHeight="1" x14ac:dyDescent="0.25">
      <c r="A676" s="214"/>
      <c r="B676" s="214"/>
      <c r="C676" s="214"/>
      <c r="D676" s="276"/>
      <c r="E676" s="299"/>
      <c r="F676" s="299"/>
      <c r="G676" s="299"/>
      <c r="H676" s="299"/>
      <c r="I676" s="214"/>
      <c r="J676" s="214"/>
      <c r="K676" s="47" t="s">
        <v>32</v>
      </c>
      <c r="L676" s="67" t="s">
        <v>33</v>
      </c>
      <c r="M676" s="67" t="s">
        <v>918</v>
      </c>
      <c r="N676" s="47" t="s">
        <v>962</v>
      </c>
      <c r="O676" s="208"/>
      <c r="P676" s="72">
        <v>592.23</v>
      </c>
      <c r="Q676" s="83"/>
      <c r="R676" s="72"/>
      <c r="S676" s="72"/>
      <c r="T676" s="47"/>
      <c r="U676" s="47"/>
      <c r="V676" s="230"/>
    </row>
    <row r="677" spans="1:23" s="3" customFormat="1" ht="32.15" customHeight="1" x14ac:dyDescent="0.25">
      <c r="A677" s="67">
        <v>169</v>
      </c>
      <c r="B677" s="47" t="s">
        <v>963</v>
      </c>
      <c r="C677" s="47" t="s">
        <v>964</v>
      </c>
      <c r="D677" s="119">
        <v>43281</v>
      </c>
      <c r="E677" s="54">
        <v>1000</v>
      </c>
      <c r="F677" s="54">
        <v>82.703478000000004</v>
      </c>
      <c r="G677" s="54">
        <v>0</v>
      </c>
      <c r="H677" s="54">
        <v>1082.7034779999999</v>
      </c>
      <c r="I677" s="47" t="s">
        <v>30</v>
      </c>
      <c r="J677" s="47" t="s">
        <v>965</v>
      </c>
      <c r="K677" s="47" t="s">
        <v>32</v>
      </c>
      <c r="L677" s="67" t="s">
        <v>33</v>
      </c>
      <c r="M677" s="67" t="s">
        <v>963</v>
      </c>
      <c r="N677" s="47" t="s">
        <v>966</v>
      </c>
      <c r="O677" s="68" t="s">
        <v>45</v>
      </c>
      <c r="P677" s="69">
        <v>1595</v>
      </c>
      <c r="Q677" s="83"/>
      <c r="R677" s="72"/>
      <c r="S677" s="72"/>
      <c r="T677" s="47" t="s">
        <v>107</v>
      </c>
      <c r="U677" s="47" t="s">
        <v>33</v>
      </c>
      <c r="V677" s="43"/>
      <c r="W677" s="84"/>
    </row>
    <row r="678" spans="1:23" s="3" customFormat="1" ht="25" customHeight="1" x14ac:dyDescent="0.25">
      <c r="A678" s="224">
        <v>170</v>
      </c>
      <c r="B678" s="212" t="s">
        <v>963</v>
      </c>
      <c r="C678" s="209" t="s">
        <v>967</v>
      </c>
      <c r="D678" s="275">
        <v>43313</v>
      </c>
      <c r="E678" s="298">
        <v>44796.723612000002</v>
      </c>
      <c r="F678" s="302">
        <v>2473.6321189999999</v>
      </c>
      <c r="G678" s="302">
        <v>0</v>
      </c>
      <c r="H678" s="298">
        <v>47270.355731000003</v>
      </c>
      <c r="I678" s="209" t="s">
        <v>30</v>
      </c>
      <c r="J678" s="372" t="s">
        <v>968</v>
      </c>
      <c r="K678" s="212" t="s">
        <v>32</v>
      </c>
      <c r="L678" s="207" t="s">
        <v>33</v>
      </c>
      <c r="M678" s="207" t="s">
        <v>963</v>
      </c>
      <c r="N678" s="212" t="s">
        <v>969</v>
      </c>
      <c r="O678" s="387" t="s">
        <v>63</v>
      </c>
      <c r="P678" s="401">
        <v>51492.17</v>
      </c>
      <c r="Q678" s="83"/>
      <c r="R678" s="72"/>
      <c r="S678" s="72"/>
      <c r="T678" s="47" t="s">
        <v>106</v>
      </c>
      <c r="U678" s="47"/>
      <c r="V678" s="230" t="s">
        <v>346</v>
      </c>
      <c r="W678" s="84"/>
    </row>
    <row r="679" spans="1:23" s="3" customFormat="1" ht="25" customHeight="1" x14ac:dyDescent="0.25">
      <c r="A679" s="225"/>
      <c r="B679" s="213"/>
      <c r="C679" s="211"/>
      <c r="D679" s="277"/>
      <c r="E679" s="300"/>
      <c r="F679" s="303"/>
      <c r="G679" s="303"/>
      <c r="H679" s="300"/>
      <c r="I679" s="211"/>
      <c r="J679" s="373"/>
      <c r="K679" s="213"/>
      <c r="L679" s="233"/>
      <c r="M679" s="233"/>
      <c r="N679" s="213"/>
      <c r="O679" s="385"/>
      <c r="P679" s="402"/>
      <c r="Q679" s="83"/>
      <c r="R679" s="72"/>
      <c r="S679" s="72"/>
      <c r="T679" s="47"/>
      <c r="U679" s="47"/>
      <c r="V679" s="230"/>
      <c r="W679" s="84"/>
    </row>
    <row r="680" spans="1:23" s="3" customFormat="1" ht="25" customHeight="1" x14ac:dyDescent="0.25">
      <c r="A680" s="225"/>
      <c r="B680" s="213"/>
      <c r="C680" s="211"/>
      <c r="D680" s="277"/>
      <c r="E680" s="300"/>
      <c r="F680" s="303"/>
      <c r="G680" s="303"/>
      <c r="H680" s="300"/>
      <c r="I680" s="211"/>
      <c r="J680" s="373"/>
      <c r="K680" s="213"/>
      <c r="L680" s="233"/>
      <c r="M680" s="233"/>
      <c r="N680" s="213"/>
      <c r="O680" s="385"/>
      <c r="P680" s="402"/>
      <c r="Q680" s="83"/>
      <c r="R680" s="72"/>
      <c r="S680" s="72"/>
      <c r="T680" s="47"/>
      <c r="U680" s="47"/>
      <c r="V680" s="230"/>
      <c r="W680" s="84"/>
    </row>
    <row r="681" spans="1:23" s="3" customFormat="1" ht="25" customHeight="1" x14ac:dyDescent="0.25">
      <c r="A681" s="225"/>
      <c r="B681" s="213"/>
      <c r="C681" s="211"/>
      <c r="D681" s="277"/>
      <c r="E681" s="300"/>
      <c r="F681" s="303"/>
      <c r="G681" s="303"/>
      <c r="H681" s="300"/>
      <c r="I681" s="211"/>
      <c r="J681" s="373"/>
      <c r="K681" s="213"/>
      <c r="L681" s="233"/>
      <c r="M681" s="233"/>
      <c r="N681" s="213"/>
      <c r="O681" s="385"/>
      <c r="P681" s="402"/>
      <c r="Q681" s="83"/>
      <c r="R681" s="72"/>
      <c r="S681" s="72"/>
      <c r="T681" s="47"/>
      <c r="U681" s="47"/>
      <c r="V681" s="230"/>
      <c r="W681" s="84"/>
    </row>
    <row r="682" spans="1:23" s="3" customFormat="1" ht="25" customHeight="1" x14ac:dyDescent="0.25">
      <c r="A682" s="225"/>
      <c r="B682" s="213"/>
      <c r="C682" s="211"/>
      <c r="D682" s="277"/>
      <c r="E682" s="300"/>
      <c r="F682" s="303"/>
      <c r="G682" s="303"/>
      <c r="H682" s="300"/>
      <c r="I682" s="211"/>
      <c r="J682" s="373"/>
      <c r="K682" s="213"/>
      <c r="L682" s="233"/>
      <c r="M682" s="233"/>
      <c r="N682" s="213"/>
      <c r="O682" s="385"/>
      <c r="P682" s="402"/>
      <c r="Q682" s="83"/>
      <c r="R682" s="72"/>
      <c r="S682" s="72"/>
      <c r="T682" s="47"/>
      <c r="U682" s="47"/>
      <c r="V682" s="230"/>
      <c r="W682" s="84"/>
    </row>
    <row r="683" spans="1:23" s="3" customFormat="1" ht="25" customHeight="1" x14ac:dyDescent="0.25">
      <c r="A683" s="226"/>
      <c r="B683" s="214"/>
      <c r="C683" s="210"/>
      <c r="D683" s="276"/>
      <c r="E683" s="299"/>
      <c r="F683" s="304"/>
      <c r="G683" s="304"/>
      <c r="H683" s="299"/>
      <c r="I683" s="210"/>
      <c r="J683" s="374"/>
      <c r="K683" s="214"/>
      <c r="L683" s="208"/>
      <c r="M683" s="208"/>
      <c r="N683" s="214"/>
      <c r="O683" s="386"/>
      <c r="P683" s="403"/>
      <c r="Q683" s="83"/>
      <c r="R683" s="72"/>
      <c r="S683" s="72"/>
      <c r="T683" s="47"/>
      <c r="U683" s="47"/>
      <c r="V683" s="230"/>
      <c r="W683" s="84"/>
    </row>
    <row r="684" spans="1:23" s="11" customFormat="1" ht="25" customHeight="1" x14ac:dyDescent="0.25">
      <c r="A684" s="212">
        <v>171</v>
      </c>
      <c r="B684" s="212" t="s">
        <v>963</v>
      </c>
      <c r="C684" s="212" t="s">
        <v>970</v>
      </c>
      <c r="D684" s="275">
        <v>43544</v>
      </c>
      <c r="E684" s="298">
        <v>17836.869383000001</v>
      </c>
      <c r="F684" s="298">
        <v>426.05522200000001</v>
      </c>
      <c r="G684" s="298">
        <v>0</v>
      </c>
      <c r="H684" s="298">
        <v>18262.924605</v>
      </c>
      <c r="I684" s="212" t="s">
        <v>30</v>
      </c>
      <c r="J684" s="242" t="s">
        <v>971</v>
      </c>
      <c r="K684" s="47" t="s">
        <v>32</v>
      </c>
      <c r="L684" s="67" t="s">
        <v>33</v>
      </c>
      <c r="M684" s="67" t="s">
        <v>963</v>
      </c>
      <c r="N684" s="47" t="s">
        <v>972</v>
      </c>
      <c r="O684" s="387" t="s">
        <v>70</v>
      </c>
      <c r="P684" s="72">
        <v>23712.3</v>
      </c>
      <c r="Q684" s="83"/>
      <c r="R684" s="72"/>
      <c r="S684" s="72"/>
      <c r="T684" s="47" t="s">
        <v>121</v>
      </c>
      <c r="U684" s="47"/>
      <c r="V684" s="230"/>
    </row>
    <row r="685" spans="1:23" s="11" customFormat="1" ht="25" customHeight="1" x14ac:dyDescent="0.25">
      <c r="A685" s="213"/>
      <c r="B685" s="213"/>
      <c r="C685" s="213"/>
      <c r="D685" s="277"/>
      <c r="E685" s="300"/>
      <c r="F685" s="300"/>
      <c r="G685" s="300"/>
      <c r="H685" s="300"/>
      <c r="I685" s="213"/>
      <c r="J685" s="243"/>
      <c r="K685" s="47" t="s">
        <v>32</v>
      </c>
      <c r="L685" s="67" t="s">
        <v>33</v>
      </c>
      <c r="M685" s="67" t="s">
        <v>963</v>
      </c>
      <c r="N685" s="47" t="s">
        <v>972</v>
      </c>
      <c r="O685" s="385"/>
      <c r="P685" s="72">
        <v>16302.59</v>
      </c>
      <c r="Q685" s="83"/>
      <c r="R685" s="72"/>
      <c r="S685" s="72"/>
      <c r="T685" s="47"/>
      <c r="U685" s="47"/>
      <c r="V685" s="230"/>
    </row>
    <row r="686" spans="1:23" s="11" customFormat="1" ht="25" customHeight="1" x14ac:dyDescent="0.25">
      <c r="A686" s="213"/>
      <c r="B686" s="213"/>
      <c r="C686" s="213"/>
      <c r="D686" s="277"/>
      <c r="E686" s="300"/>
      <c r="F686" s="300"/>
      <c r="G686" s="300"/>
      <c r="H686" s="300"/>
      <c r="I686" s="213"/>
      <c r="J686" s="243"/>
      <c r="K686" s="47" t="s">
        <v>32</v>
      </c>
      <c r="L686" s="67" t="s">
        <v>33</v>
      </c>
      <c r="M686" s="67" t="s">
        <v>963</v>
      </c>
      <c r="N686" s="47" t="s">
        <v>972</v>
      </c>
      <c r="O686" s="385"/>
      <c r="P686" s="72">
        <v>1178.0899999999999</v>
      </c>
      <c r="Q686" s="83"/>
      <c r="R686" s="72"/>
      <c r="S686" s="72"/>
      <c r="T686" s="47"/>
      <c r="U686" s="47"/>
      <c r="V686" s="230"/>
    </row>
    <row r="687" spans="1:23" s="11" customFormat="1" ht="25" customHeight="1" x14ac:dyDescent="0.25">
      <c r="A687" s="213"/>
      <c r="B687" s="213"/>
      <c r="C687" s="213"/>
      <c r="D687" s="277"/>
      <c r="E687" s="300"/>
      <c r="F687" s="300"/>
      <c r="G687" s="300"/>
      <c r="H687" s="300"/>
      <c r="I687" s="213"/>
      <c r="J687" s="243"/>
      <c r="K687" s="47" t="s">
        <v>32</v>
      </c>
      <c r="L687" s="67" t="s">
        <v>33</v>
      </c>
      <c r="M687" s="67" t="s">
        <v>963</v>
      </c>
      <c r="N687" s="47" t="s">
        <v>972</v>
      </c>
      <c r="O687" s="385"/>
      <c r="P687" s="72">
        <v>20642.29</v>
      </c>
      <c r="Q687" s="83"/>
      <c r="R687" s="72"/>
      <c r="S687" s="72"/>
      <c r="T687" s="47"/>
      <c r="U687" s="47"/>
      <c r="V687" s="230"/>
    </row>
    <row r="688" spans="1:23" s="11" customFormat="1" ht="25" customHeight="1" x14ac:dyDescent="0.25">
      <c r="A688" s="213"/>
      <c r="B688" s="213"/>
      <c r="C688" s="213"/>
      <c r="D688" s="277"/>
      <c r="E688" s="300"/>
      <c r="F688" s="300"/>
      <c r="G688" s="300"/>
      <c r="H688" s="300"/>
      <c r="I688" s="213"/>
      <c r="J688" s="243"/>
      <c r="K688" s="47" t="s">
        <v>32</v>
      </c>
      <c r="L688" s="67" t="s">
        <v>33</v>
      </c>
      <c r="M688" s="67" t="s">
        <v>963</v>
      </c>
      <c r="N688" s="47" t="s">
        <v>972</v>
      </c>
      <c r="O688" s="385"/>
      <c r="P688" s="72">
        <v>1515.93</v>
      </c>
      <c r="Q688" s="83"/>
      <c r="R688" s="72"/>
      <c r="S688" s="72"/>
      <c r="T688" s="47"/>
      <c r="U688" s="47"/>
      <c r="V688" s="230"/>
    </row>
    <row r="689" spans="1:23" s="11" customFormat="1" ht="25" customHeight="1" x14ac:dyDescent="0.25">
      <c r="A689" s="213"/>
      <c r="B689" s="213"/>
      <c r="C689" s="213"/>
      <c r="D689" s="277"/>
      <c r="E689" s="300"/>
      <c r="F689" s="300"/>
      <c r="G689" s="300"/>
      <c r="H689" s="300"/>
      <c r="I689" s="213"/>
      <c r="J689" s="243"/>
      <c r="K689" s="47" t="s">
        <v>32</v>
      </c>
      <c r="L689" s="67" t="s">
        <v>33</v>
      </c>
      <c r="M689" s="67" t="s">
        <v>963</v>
      </c>
      <c r="N689" s="47" t="s">
        <v>972</v>
      </c>
      <c r="O689" s="385"/>
      <c r="P689" s="72">
        <v>2966.81</v>
      </c>
      <c r="Q689" s="83"/>
      <c r="R689" s="72"/>
      <c r="S689" s="72"/>
      <c r="T689" s="47"/>
      <c r="U689" s="47"/>
      <c r="V689" s="230"/>
    </row>
    <row r="690" spans="1:23" s="11" customFormat="1" ht="25" customHeight="1" x14ac:dyDescent="0.25">
      <c r="A690" s="213"/>
      <c r="B690" s="213"/>
      <c r="C690" s="213"/>
      <c r="D690" s="277"/>
      <c r="E690" s="300"/>
      <c r="F690" s="300"/>
      <c r="G690" s="300"/>
      <c r="H690" s="300"/>
      <c r="I690" s="213"/>
      <c r="J690" s="243"/>
      <c r="K690" s="47" t="s">
        <v>32</v>
      </c>
      <c r="L690" s="67" t="s">
        <v>33</v>
      </c>
      <c r="M690" s="67" t="s">
        <v>963</v>
      </c>
      <c r="N690" s="47" t="s">
        <v>972</v>
      </c>
      <c r="O690" s="385"/>
      <c r="P690" s="72">
        <v>731.5</v>
      </c>
      <c r="Q690" s="83"/>
      <c r="R690" s="72"/>
      <c r="S690" s="72"/>
      <c r="T690" s="47"/>
      <c r="U690" s="47"/>
      <c r="V690" s="230"/>
    </row>
    <row r="691" spans="1:23" s="11" customFormat="1" ht="25" customHeight="1" x14ac:dyDescent="0.25">
      <c r="A691" s="213"/>
      <c r="B691" s="213"/>
      <c r="C691" s="213"/>
      <c r="D691" s="277"/>
      <c r="E691" s="300"/>
      <c r="F691" s="300"/>
      <c r="G691" s="300"/>
      <c r="H691" s="300"/>
      <c r="I691" s="213"/>
      <c r="J691" s="243"/>
      <c r="K691" s="47" t="s">
        <v>32</v>
      </c>
      <c r="L691" s="67" t="s">
        <v>33</v>
      </c>
      <c r="M691" s="67" t="s">
        <v>963</v>
      </c>
      <c r="N691" s="47" t="s">
        <v>972</v>
      </c>
      <c r="O691" s="385"/>
      <c r="P691" s="72">
        <v>547.62</v>
      </c>
      <c r="Q691" s="83"/>
      <c r="R691" s="72"/>
      <c r="S691" s="72"/>
      <c r="T691" s="47"/>
      <c r="U691" s="47"/>
      <c r="V691" s="230"/>
    </row>
    <row r="692" spans="1:23" s="11" customFormat="1" ht="25" customHeight="1" x14ac:dyDescent="0.25">
      <c r="A692" s="213"/>
      <c r="B692" s="213"/>
      <c r="C692" s="213"/>
      <c r="D692" s="277"/>
      <c r="E692" s="300"/>
      <c r="F692" s="300"/>
      <c r="G692" s="300"/>
      <c r="H692" s="300"/>
      <c r="I692" s="213"/>
      <c r="J692" s="243"/>
      <c r="K692" s="47" t="s">
        <v>32</v>
      </c>
      <c r="L692" s="67" t="s">
        <v>33</v>
      </c>
      <c r="M692" s="67" t="s">
        <v>963</v>
      </c>
      <c r="N692" s="47" t="s">
        <v>972</v>
      </c>
      <c r="O692" s="385"/>
      <c r="P692" s="72">
        <v>657.14</v>
      </c>
      <c r="Q692" s="83"/>
      <c r="R692" s="72"/>
      <c r="S692" s="72"/>
      <c r="T692" s="47"/>
      <c r="U692" s="47"/>
      <c r="V692" s="230"/>
    </row>
    <row r="693" spans="1:23" s="11" customFormat="1" ht="25" customHeight="1" x14ac:dyDescent="0.25">
      <c r="A693" s="214"/>
      <c r="B693" s="214"/>
      <c r="C693" s="214"/>
      <c r="D693" s="276"/>
      <c r="E693" s="299"/>
      <c r="F693" s="299"/>
      <c r="G693" s="299"/>
      <c r="H693" s="299"/>
      <c r="I693" s="214"/>
      <c r="J693" s="244"/>
      <c r="K693" s="47" t="s">
        <v>32</v>
      </c>
      <c r="L693" s="67" t="s">
        <v>33</v>
      </c>
      <c r="M693" s="67" t="s">
        <v>963</v>
      </c>
      <c r="N693" s="47" t="s">
        <v>973</v>
      </c>
      <c r="O693" s="386"/>
      <c r="P693" s="72">
        <v>109262.3</v>
      </c>
      <c r="Q693" s="83"/>
      <c r="R693" s="72"/>
      <c r="S693" s="72"/>
      <c r="T693" s="47"/>
      <c r="U693" s="47"/>
      <c r="V693" s="230"/>
    </row>
    <row r="694" spans="1:23" ht="25" customHeight="1" x14ac:dyDescent="0.25">
      <c r="A694" s="212">
        <v>172</v>
      </c>
      <c r="B694" s="212" t="s">
        <v>963</v>
      </c>
      <c r="C694" s="212" t="s">
        <v>974</v>
      </c>
      <c r="D694" s="275">
        <v>43373</v>
      </c>
      <c r="E694" s="298">
        <v>5000</v>
      </c>
      <c r="F694" s="298">
        <v>184.29</v>
      </c>
      <c r="G694" s="298" t="s">
        <v>975</v>
      </c>
      <c r="H694" s="298">
        <v>5184.29</v>
      </c>
      <c r="I694" s="209" t="s">
        <v>30</v>
      </c>
      <c r="J694" s="212" t="s">
        <v>976</v>
      </c>
      <c r="K694" s="47" t="s">
        <v>32</v>
      </c>
      <c r="L694" s="67" t="s">
        <v>33</v>
      </c>
      <c r="M694" s="67" t="s">
        <v>963</v>
      </c>
      <c r="N694" s="47" t="s">
        <v>977</v>
      </c>
      <c r="O694" s="68" t="s">
        <v>35</v>
      </c>
      <c r="P694" s="69">
        <v>2119.87</v>
      </c>
      <c r="Q694" s="83"/>
      <c r="R694" s="72"/>
      <c r="S694" s="72"/>
      <c r="T694" s="47"/>
      <c r="U694" s="47"/>
      <c r="V694" s="230" t="s">
        <v>340</v>
      </c>
      <c r="W694" s="11"/>
    </row>
    <row r="695" spans="1:23" ht="25" customHeight="1" x14ac:dyDescent="0.25">
      <c r="A695" s="213"/>
      <c r="B695" s="213"/>
      <c r="C695" s="213"/>
      <c r="D695" s="277"/>
      <c r="E695" s="300"/>
      <c r="F695" s="300"/>
      <c r="G695" s="300"/>
      <c r="H695" s="300"/>
      <c r="I695" s="211"/>
      <c r="J695" s="213"/>
      <c r="K695" s="47" t="s">
        <v>32</v>
      </c>
      <c r="L695" s="67" t="s">
        <v>33</v>
      </c>
      <c r="M695" s="67" t="s">
        <v>963</v>
      </c>
      <c r="N695" s="47" t="s">
        <v>978</v>
      </c>
      <c r="O695" s="68" t="s">
        <v>35</v>
      </c>
      <c r="P695" s="69">
        <v>1827.1</v>
      </c>
      <c r="Q695" s="83"/>
      <c r="R695" s="72"/>
      <c r="S695" s="72"/>
      <c r="T695" s="47"/>
      <c r="U695" s="47"/>
      <c r="V695" s="230"/>
      <c r="W695" s="11"/>
    </row>
    <row r="696" spans="1:23" ht="25" customHeight="1" x14ac:dyDescent="0.25">
      <c r="A696" s="213"/>
      <c r="B696" s="213"/>
      <c r="C696" s="213"/>
      <c r="D696" s="277"/>
      <c r="E696" s="300"/>
      <c r="F696" s="300"/>
      <c r="G696" s="300"/>
      <c r="H696" s="300"/>
      <c r="I696" s="211"/>
      <c r="J696" s="213"/>
      <c r="K696" s="47" t="s">
        <v>32</v>
      </c>
      <c r="L696" s="67" t="s">
        <v>33</v>
      </c>
      <c r="M696" s="67" t="s">
        <v>963</v>
      </c>
      <c r="N696" s="47" t="s">
        <v>979</v>
      </c>
      <c r="O696" s="68" t="s">
        <v>35</v>
      </c>
      <c r="P696" s="69">
        <v>1213.71</v>
      </c>
      <c r="Q696" s="83"/>
      <c r="R696" s="72"/>
      <c r="S696" s="72"/>
      <c r="T696" s="47"/>
      <c r="U696" s="47"/>
      <c r="V696" s="230"/>
      <c r="W696" s="11"/>
    </row>
    <row r="697" spans="1:23" ht="25" customHeight="1" x14ac:dyDescent="0.25">
      <c r="A697" s="213"/>
      <c r="B697" s="213"/>
      <c r="C697" s="213"/>
      <c r="D697" s="277"/>
      <c r="E697" s="300"/>
      <c r="F697" s="300"/>
      <c r="G697" s="300"/>
      <c r="H697" s="300"/>
      <c r="I697" s="211"/>
      <c r="J697" s="213"/>
      <c r="K697" s="47" t="s">
        <v>32</v>
      </c>
      <c r="L697" s="67" t="s">
        <v>33</v>
      </c>
      <c r="M697" s="67" t="s">
        <v>963</v>
      </c>
      <c r="N697" s="47" t="s">
        <v>980</v>
      </c>
      <c r="O697" s="68" t="s">
        <v>35</v>
      </c>
      <c r="P697" s="69">
        <v>3791.4</v>
      </c>
      <c r="Q697" s="83"/>
      <c r="R697" s="72"/>
      <c r="S697" s="72"/>
      <c r="T697" s="47"/>
      <c r="U697" s="47"/>
      <c r="V697" s="230"/>
      <c r="W697" s="11"/>
    </row>
    <row r="698" spans="1:23" ht="25" customHeight="1" x14ac:dyDescent="0.25">
      <c r="A698" s="213"/>
      <c r="B698" s="213"/>
      <c r="C698" s="213"/>
      <c r="D698" s="277"/>
      <c r="E698" s="300"/>
      <c r="F698" s="300"/>
      <c r="G698" s="300"/>
      <c r="H698" s="300"/>
      <c r="I698" s="211"/>
      <c r="J698" s="213"/>
      <c r="K698" s="47" t="s">
        <v>32</v>
      </c>
      <c r="L698" s="67" t="s">
        <v>33</v>
      </c>
      <c r="M698" s="67" t="s">
        <v>963</v>
      </c>
      <c r="N698" s="47" t="s">
        <v>981</v>
      </c>
      <c r="O698" s="68" t="s">
        <v>35</v>
      </c>
      <c r="P698" s="69">
        <v>1925.11</v>
      </c>
      <c r="Q698" s="83"/>
      <c r="R698" s="72"/>
      <c r="S698" s="72"/>
      <c r="T698" s="47"/>
      <c r="U698" s="47"/>
      <c r="V698" s="230"/>
      <c r="W698" s="11"/>
    </row>
    <row r="699" spans="1:23" ht="25" customHeight="1" x14ac:dyDescent="0.25">
      <c r="A699" s="213"/>
      <c r="B699" s="213"/>
      <c r="C699" s="213"/>
      <c r="D699" s="277"/>
      <c r="E699" s="300"/>
      <c r="F699" s="300"/>
      <c r="G699" s="300"/>
      <c r="H699" s="300"/>
      <c r="I699" s="211"/>
      <c r="J699" s="213"/>
      <c r="K699" s="47" t="s">
        <v>32</v>
      </c>
      <c r="L699" s="67" t="s">
        <v>33</v>
      </c>
      <c r="M699" s="67" t="s">
        <v>963</v>
      </c>
      <c r="N699" s="47" t="s">
        <v>982</v>
      </c>
      <c r="O699" s="68" t="s">
        <v>35</v>
      </c>
      <c r="P699" s="69">
        <v>1744.01</v>
      </c>
      <c r="Q699" s="83"/>
      <c r="R699" s="72"/>
      <c r="S699" s="72"/>
      <c r="T699" s="47"/>
      <c r="U699" s="47"/>
      <c r="V699" s="230"/>
      <c r="W699" s="11"/>
    </row>
    <row r="700" spans="1:23" ht="25" customHeight="1" x14ac:dyDescent="0.25">
      <c r="A700" s="213"/>
      <c r="B700" s="213"/>
      <c r="C700" s="213"/>
      <c r="D700" s="277"/>
      <c r="E700" s="300"/>
      <c r="F700" s="300"/>
      <c r="G700" s="300"/>
      <c r="H700" s="300"/>
      <c r="I700" s="211"/>
      <c r="J700" s="213"/>
      <c r="K700" s="47" t="s">
        <v>32</v>
      </c>
      <c r="L700" s="67" t="s">
        <v>33</v>
      </c>
      <c r="M700" s="67" t="s">
        <v>963</v>
      </c>
      <c r="N700" s="47" t="s">
        <v>983</v>
      </c>
      <c r="O700" s="68" t="s">
        <v>35</v>
      </c>
      <c r="P700" s="69">
        <v>1544.38</v>
      </c>
      <c r="Q700" s="83"/>
      <c r="R700" s="72"/>
      <c r="S700" s="72"/>
      <c r="T700" s="47"/>
      <c r="U700" s="47"/>
      <c r="V700" s="230"/>
      <c r="W700" s="11"/>
    </row>
    <row r="701" spans="1:23" ht="25" customHeight="1" x14ac:dyDescent="0.25">
      <c r="A701" s="214"/>
      <c r="B701" s="214"/>
      <c r="C701" s="214"/>
      <c r="D701" s="276"/>
      <c r="E701" s="299"/>
      <c r="F701" s="299"/>
      <c r="G701" s="299"/>
      <c r="H701" s="299"/>
      <c r="I701" s="210"/>
      <c r="J701" s="214"/>
      <c r="K701" s="47" t="s">
        <v>32</v>
      </c>
      <c r="L701" s="67" t="s">
        <v>33</v>
      </c>
      <c r="M701" s="67" t="s">
        <v>963</v>
      </c>
      <c r="N701" s="47" t="s">
        <v>984</v>
      </c>
      <c r="O701" s="68" t="s">
        <v>35</v>
      </c>
      <c r="P701" s="69">
        <v>9138.5</v>
      </c>
      <c r="Q701" s="83"/>
      <c r="R701" s="72"/>
      <c r="S701" s="72"/>
      <c r="T701" s="47"/>
      <c r="U701" s="47"/>
      <c r="V701" s="230"/>
      <c r="W701" s="11"/>
    </row>
    <row r="702" spans="1:23" ht="25" customHeight="1" x14ac:dyDescent="0.25">
      <c r="A702" s="212">
        <v>173</v>
      </c>
      <c r="B702" s="212" t="s">
        <v>985</v>
      </c>
      <c r="C702" s="212" t="s">
        <v>986</v>
      </c>
      <c r="D702" s="275">
        <v>43373</v>
      </c>
      <c r="E702" s="298">
        <v>5900</v>
      </c>
      <c r="F702" s="298">
        <v>252.79</v>
      </c>
      <c r="G702" s="317">
        <v>34.18</v>
      </c>
      <c r="H702" s="317">
        <v>6186.9729900000002</v>
      </c>
      <c r="I702" s="209" t="s">
        <v>30</v>
      </c>
      <c r="J702" s="258" t="s">
        <v>987</v>
      </c>
      <c r="K702" s="47" t="s">
        <v>32</v>
      </c>
      <c r="L702" s="67" t="s">
        <v>33</v>
      </c>
      <c r="M702" s="67" t="s">
        <v>985</v>
      </c>
      <c r="N702" s="47" t="s">
        <v>988</v>
      </c>
      <c r="O702" s="387" t="s">
        <v>63</v>
      </c>
      <c r="P702" s="224">
        <v>18637.689999999999</v>
      </c>
      <c r="Q702" s="83"/>
      <c r="R702" s="72"/>
      <c r="S702" s="72"/>
      <c r="T702" s="47"/>
      <c r="U702" s="47"/>
      <c r="V702" s="213" t="s">
        <v>340</v>
      </c>
      <c r="W702" s="11"/>
    </row>
    <row r="703" spans="1:23" ht="25" customHeight="1" x14ac:dyDescent="0.25">
      <c r="A703" s="214"/>
      <c r="B703" s="214"/>
      <c r="C703" s="214"/>
      <c r="D703" s="276"/>
      <c r="E703" s="299"/>
      <c r="F703" s="299"/>
      <c r="G703" s="318"/>
      <c r="H703" s="318"/>
      <c r="I703" s="210"/>
      <c r="J703" s="259"/>
      <c r="K703" s="47" t="s">
        <v>32</v>
      </c>
      <c r="L703" s="67" t="s">
        <v>33</v>
      </c>
      <c r="M703" s="67" t="s">
        <v>985</v>
      </c>
      <c r="N703" s="47" t="s">
        <v>989</v>
      </c>
      <c r="O703" s="386"/>
      <c r="P703" s="226"/>
      <c r="Q703" s="83"/>
      <c r="R703" s="72"/>
      <c r="S703" s="72"/>
      <c r="T703" s="67" t="s">
        <v>106</v>
      </c>
      <c r="U703" s="47" t="s">
        <v>990</v>
      </c>
      <c r="V703" s="213"/>
      <c r="W703" s="11"/>
    </row>
    <row r="704" spans="1:23" s="9" customFormat="1" ht="42" customHeight="1" x14ac:dyDescent="0.25">
      <c r="A704" s="209">
        <v>174</v>
      </c>
      <c r="B704" s="209" t="s">
        <v>991</v>
      </c>
      <c r="C704" s="209" t="s">
        <v>992</v>
      </c>
      <c r="D704" s="275">
        <v>43312</v>
      </c>
      <c r="E704" s="319">
        <v>2195.2537649999999</v>
      </c>
      <c r="F704" s="319">
        <v>862.42186000000004</v>
      </c>
      <c r="G704" s="319">
        <v>16.749199999999998</v>
      </c>
      <c r="H704" s="319">
        <v>3074.4248250000001</v>
      </c>
      <c r="I704" s="319" t="s">
        <v>30</v>
      </c>
      <c r="J704" s="319" t="s">
        <v>993</v>
      </c>
      <c r="K704" s="375" t="s">
        <v>32</v>
      </c>
      <c r="L704" s="207" t="s">
        <v>808</v>
      </c>
      <c r="M704" s="207" t="s">
        <v>991</v>
      </c>
      <c r="N704" s="212" t="s">
        <v>994</v>
      </c>
      <c r="O704" s="393" t="s">
        <v>120</v>
      </c>
      <c r="P704" s="224">
        <v>82963</v>
      </c>
      <c r="Q704" s="83"/>
      <c r="R704" s="72"/>
      <c r="S704" s="72"/>
      <c r="T704" s="47"/>
      <c r="U704" s="47"/>
      <c r="V704" s="230" t="s">
        <v>421</v>
      </c>
      <c r="W704" s="94"/>
    </row>
    <row r="705" spans="1:23" s="9" customFormat="1" ht="42" customHeight="1" x14ac:dyDescent="0.25">
      <c r="A705" s="211"/>
      <c r="B705" s="211"/>
      <c r="C705" s="211"/>
      <c r="D705" s="277"/>
      <c r="E705" s="325"/>
      <c r="F705" s="325"/>
      <c r="G705" s="325"/>
      <c r="H705" s="325"/>
      <c r="I705" s="325"/>
      <c r="J705" s="325"/>
      <c r="K705" s="376"/>
      <c r="L705" s="233"/>
      <c r="M705" s="233"/>
      <c r="N705" s="213"/>
      <c r="O705" s="397"/>
      <c r="P705" s="225"/>
      <c r="Q705" s="83"/>
      <c r="R705" s="72"/>
      <c r="S705" s="72"/>
      <c r="T705" s="47"/>
      <c r="U705" s="47"/>
      <c r="V705" s="230"/>
      <c r="W705" s="94"/>
    </row>
    <row r="706" spans="1:23" s="9" customFormat="1" ht="42" customHeight="1" x14ac:dyDescent="0.25">
      <c r="A706" s="210"/>
      <c r="B706" s="210"/>
      <c r="C706" s="210"/>
      <c r="D706" s="276"/>
      <c r="E706" s="320"/>
      <c r="F706" s="320"/>
      <c r="G706" s="320"/>
      <c r="H706" s="320"/>
      <c r="I706" s="320"/>
      <c r="J706" s="320"/>
      <c r="K706" s="377"/>
      <c r="L706" s="208"/>
      <c r="M706" s="208"/>
      <c r="N706" s="214"/>
      <c r="O706" s="394"/>
      <c r="P706" s="226"/>
      <c r="Q706" s="83"/>
      <c r="R706" s="72"/>
      <c r="S706" s="72"/>
      <c r="T706" s="47"/>
      <c r="U706" s="47"/>
      <c r="V706" s="230"/>
      <c r="W706" s="94"/>
    </row>
    <row r="707" spans="1:23" ht="25" customHeight="1" x14ac:dyDescent="0.25">
      <c r="A707" s="212">
        <v>175</v>
      </c>
      <c r="B707" s="212" t="s">
        <v>991</v>
      </c>
      <c r="C707" s="212" t="s">
        <v>995</v>
      </c>
      <c r="D707" s="275">
        <v>43373</v>
      </c>
      <c r="E707" s="298">
        <v>7487.5</v>
      </c>
      <c r="F707" s="298">
        <v>1688.08</v>
      </c>
      <c r="G707" s="317">
        <v>47.943199999999997</v>
      </c>
      <c r="H707" s="317">
        <v>9223.5277179999994</v>
      </c>
      <c r="I707" s="209" t="s">
        <v>30</v>
      </c>
      <c r="J707" s="212" t="s">
        <v>996</v>
      </c>
      <c r="K707" s="47" t="s">
        <v>32</v>
      </c>
      <c r="L707" s="67" t="s">
        <v>33</v>
      </c>
      <c r="M707" s="67" t="s">
        <v>991</v>
      </c>
      <c r="N707" s="47" t="s">
        <v>997</v>
      </c>
      <c r="O707" s="68" t="s">
        <v>35</v>
      </c>
      <c r="P707" s="69">
        <v>6164.82</v>
      </c>
      <c r="Q707" s="83"/>
      <c r="R707" s="72"/>
      <c r="S707" s="72"/>
      <c r="T707" s="47"/>
      <c r="U707" s="47"/>
      <c r="V707" s="230" t="s">
        <v>340</v>
      </c>
      <c r="W707" s="11"/>
    </row>
    <row r="708" spans="1:23" ht="25" customHeight="1" x14ac:dyDescent="0.25">
      <c r="A708" s="214"/>
      <c r="B708" s="214"/>
      <c r="C708" s="214"/>
      <c r="D708" s="276"/>
      <c r="E708" s="299"/>
      <c r="F708" s="299"/>
      <c r="G708" s="318"/>
      <c r="H708" s="318"/>
      <c r="I708" s="210"/>
      <c r="J708" s="214"/>
      <c r="K708" s="47" t="s">
        <v>32</v>
      </c>
      <c r="L708" s="67" t="s">
        <v>33</v>
      </c>
      <c r="M708" s="67" t="s">
        <v>991</v>
      </c>
      <c r="N708" s="47" t="s">
        <v>998</v>
      </c>
      <c r="O708" s="68" t="s">
        <v>35</v>
      </c>
      <c r="P708" s="69">
        <v>4897.7299999999996</v>
      </c>
      <c r="Q708" s="83"/>
      <c r="R708" s="72"/>
      <c r="S708" s="72"/>
      <c r="T708" s="47"/>
      <c r="U708" s="47"/>
      <c r="V708" s="230"/>
      <c r="W708" s="11"/>
    </row>
    <row r="709" spans="1:23" ht="25" customHeight="1" x14ac:dyDescent="0.25">
      <c r="A709" s="47">
        <v>176</v>
      </c>
      <c r="B709" s="35" t="s">
        <v>991</v>
      </c>
      <c r="C709" s="47" t="s">
        <v>999</v>
      </c>
      <c r="D709" s="36">
        <v>43373</v>
      </c>
      <c r="E709" s="50">
        <v>2388.15652</v>
      </c>
      <c r="F709" s="50">
        <v>604.13</v>
      </c>
      <c r="G709" s="101">
        <v>18.550899999999999</v>
      </c>
      <c r="H709" s="101">
        <v>3010.8410130000002</v>
      </c>
      <c r="I709" s="48" t="s">
        <v>30</v>
      </c>
      <c r="J709" s="47" t="s">
        <v>1000</v>
      </c>
      <c r="K709" s="47" t="s">
        <v>32</v>
      </c>
      <c r="L709" s="67" t="s">
        <v>33</v>
      </c>
      <c r="M709" s="67" t="s">
        <v>991</v>
      </c>
      <c r="N709" s="47" t="s">
        <v>1001</v>
      </c>
      <c r="O709" s="68" t="s">
        <v>35</v>
      </c>
      <c r="P709" s="120">
        <v>13336.77</v>
      </c>
      <c r="Q709" s="83"/>
      <c r="R709" s="72"/>
      <c r="S709" s="72"/>
      <c r="T709" s="47"/>
      <c r="U709" s="47"/>
      <c r="V709" s="230"/>
      <c r="W709" s="11"/>
    </row>
    <row r="710" spans="1:23" s="3" customFormat="1" ht="32.15" customHeight="1" x14ac:dyDescent="0.25">
      <c r="A710" s="207">
        <v>177</v>
      </c>
      <c r="B710" s="212" t="s">
        <v>1002</v>
      </c>
      <c r="C710" s="212" t="s">
        <v>1003</v>
      </c>
      <c r="D710" s="287">
        <v>43281</v>
      </c>
      <c r="E710" s="296">
        <v>499.5</v>
      </c>
      <c r="F710" s="296">
        <v>106.686953</v>
      </c>
      <c r="G710" s="296">
        <v>0</v>
      </c>
      <c r="H710" s="296">
        <v>606.18695300000002</v>
      </c>
      <c r="I710" s="212" t="s">
        <v>30</v>
      </c>
      <c r="J710" s="212" t="s">
        <v>1004</v>
      </c>
      <c r="K710" s="212" t="s">
        <v>32</v>
      </c>
      <c r="L710" s="207" t="s">
        <v>181</v>
      </c>
      <c r="M710" s="207" t="s">
        <v>1002</v>
      </c>
      <c r="N710" s="212" t="s">
        <v>1005</v>
      </c>
      <c r="O710" s="207" t="s">
        <v>45</v>
      </c>
      <c r="P710" s="224">
        <v>123.43</v>
      </c>
      <c r="Q710" s="83"/>
      <c r="R710" s="72"/>
      <c r="S710" s="72"/>
      <c r="T710" s="47"/>
      <c r="U710" s="47"/>
      <c r="V710" s="230" t="s">
        <v>421</v>
      </c>
      <c r="W710" s="84"/>
    </row>
    <row r="711" spans="1:23" s="3" customFormat="1" ht="0.5" customHeight="1" x14ac:dyDescent="0.25">
      <c r="A711" s="233"/>
      <c r="B711" s="213"/>
      <c r="C711" s="213"/>
      <c r="D711" s="288"/>
      <c r="E711" s="301"/>
      <c r="F711" s="301"/>
      <c r="G711" s="301"/>
      <c r="H711" s="301"/>
      <c r="I711" s="213"/>
      <c r="J711" s="213"/>
      <c r="K711" s="213"/>
      <c r="L711" s="233"/>
      <c r="M711" s="233"/>
      <c r="N711" s="213"/>
      <c r="O711" s="233"/>
      <c r="P711" s="225"/>
      <c r="Q711" s="83"/>
      <c r="R711" s="72"/>
      <c r="S711" s="72"/>
      <c r="T711" s="47"/>
      <c r="U711" s="47"/>
      <c r="V711" s="230"/>
      <c r="W711" s="84"/>
    </row>
    <row r="712" spans="1:23" s="3" customFormat="1" ht="17.5" customHeight="1" x14ac:dyDescent="0.25">
      <c r="A712" s="208"/>
      <c r="B712" s="214"/>
      <c r="C712" s="214"/>
      <c r="D712" s="289"/>
      <c r="E712" s="297"/>
      <c r="F712" s="297"/>
      <c r="G712" s="297"/>
      <c r="H712" s="297"/>
      <c r="I712" s="214"/>
      <c r="J712" s="214"/>
      <c r="K712" s="214"/>
      <c r="L712" s="208"/>
      <c r="M712" s="208"/>
      <c r="N712" s="214"/>
      <c r="O712" s="208"/>
      <c r="P712" s="226"/>
      <c r="Q712" s="83"/>
      <c r="R712" s="72"/>
      <c r="S712" s="72"/>
      <c r="T712" s="47"/>
      <c r="U712" s="47"/>
      <c r="V712" s="230"/>
      <c r="W712" s="84"/>
    </row>
    <row r="713" spans="1:23" s="9" customFormat="1" ht="67.5" customHeight="1" x14ac:dyDescent="0.25">
      <c r="A713" s="209">
        <v>178</v>
      </c>
      <c r="B713" s="209" t="s">
        <v>537</v>
      </c>
      <c r="C713" s="209" t="s">
        <v>1006</v>
      </c>
      <c r="D713" s="278">
        <v>43312</v>
      </c>
      <c r="E713" s="319">
        <v>1670</v>
      </c>
      <c r="F713" s="319">
        <v>984.25228200000004</v>
      </c>
      <c r="G713" s="319">
        <v>12.004</v>
      </c>
      <c r="H713" s="351">
        <v>2666.2562819999998</v>
      </c>
      <c r="I713" s="209" t="s">
        <v>30</v>
      </c>
      <c r="J713" s="209" t="s">
        <v>1007</v>
      </c>
      <c r="K713" s="378" t="s">
        <v>32</v>
      </c>
      <c r="L713" s="378" t="s">
        <v>33</v>
      </c>
      <c r="M713" s="378" t="s">
        <v>537</v>
      </c>
      <c r="N713" s="378" t="s">
        <v>1008</v>
      </c>
      <c r="O713" s="375" t="s">
        <v>129</v>
      </c>
      <c r="P713" s="224">
        <v>12240</v>
      </c>
      <c r="Q713" s="83"/>
      <c r="R713" s="72" t="s">
        <v>231</v>
      </c>
      <c r="S713" s="72">
        <v>12240</v>
      </c>
      <c r="T713" s="47"/>
      <c r="U713" s="47"/>
      <c r="V713" s="230"/>
      <c r="W713" s="94"/>
    </row>
    <row r="714" spans="1:23" s="9" customFormat="1" ht="11" customHeight="1" x14ac:dyDescent="0.25">
      <c r="A714" s="211"/>
      <c r="B714" s="211"/>
      <c r="C714" s="211"/>
      <c r="D714" s="279"/>
      <c r="E714" s="325"/>
      <c r="F714" s="325"/>
      <c r="G714" s="325"/>
      <c r="H714" s="353"/>
      <c r="I714" s="211"/>
      <c r="J714" s="211"/>
      <c r="K714" s="379"/>
      <c r="L714" s="379"/>
      <c r="M714" s="379"/>
      <c r="N714" s="379"/>
      <c r="O714" s="376"/>
      <c r="P714" s="225"/>
      <c r="Q714" s="83"/>
      <c r="R714" s="72"/>
      <c r="S714" s="72"/>
      <c r="T714" s="47"/>
      <c r="U714" s="47"/>
      <c r="V714" s="230"/>
      <c r="W714" s="94"/>
    </row>
    <row r="715" spans="1:23" s="9" customFormat="1" ht="67.5" customHeight="1" x14ac:dyDescent="0.25">
      <c r="A715" s="211"/>
      <c r="B715" s="211"/>
      <c r="C715" s="211"/>
      <c r="D715" s="279"/>
      <c r="E715" s="325"/>
      <c r="F715" s="325"/>
      <c r="G715" s="325"/>
      <c r="H715" s="353"/>
      <c r="I715" s="211"/>
      <c r="J715" s="211"/>
      <c r="K715" s="379"/>
      <c r="L715" s="379"/>
      <c r="M715" s="379"/>
      <c r="N715" s="379"/>
      <c r="O715" s="376"/>
      <c r="P715" s="225"/>
      <c r="Q715" s="83"/>
      <c r="R715" s="72"/>
      <c r="S715" s="72"/>
      <c r="T715" s="47"/>
      <c r="U715" s="47"/>
      <c r="V715" s="230"/>
      <c r="W715" s="94"/>
    </row>
    <row r="716" spans="1:23" s="9" customFormat="1" ht="59.5" customHeight="1" x14ac:dyDescent="0.25">
      <c r="A716" s="211"/>
      <c r="B716" s="211"/>
      <c r="C716" s="211"/>
      <c r="D716" s="279"/>
      <c r="E716" s="325"/>
      <c r="F716" s="325"/>
      <c r="G716" s="325"/>
      <c r="H716" s="353"/>
      <c r="I716" s="211"/>
      <c r="J716" s="211"/>
      <c r="K716" s="379"/>
      <c r="L716" s="379"/>
      <c r="M716" s="379"/>
      <c r="N716" s="379"/>
      <c r="O716" s="376"/>
      <c r="P716" s="225"/>
      <c r="Q716" s="83"/>
      <c r="R716" s="72"/>
      <c r="S716" s="72"/>
      <c r="T716" s="47"/>
      <c r="U716" s="47"/>
      <c r="V716" s="230"/>
      <c r="W716" s="94"/>
    </row>
    <row r="717" spans="1:23" s="9" customFormat="1" ht="67.5" customHeight="1" x14ac:dyDescent="0.25">
      <c r="A717" s="211"/>
      <c r="B717" s="211"/>
      <c r="C717" s="211"/>
      <c r="D717" s="279"/>
      <c r="E717" s="325"/>
      <c r="F717" s="325"/>
      <c r="G717" s="325"/>
      <c r="H717" s="353"/>
      <c r="I717" s="211"/>
      <c r="J717" s="211"/>
      <c r="K717" s="379"/>
      <c r="L717" s="379"/>
      <c r="M717" s="379"/>
      <c r="N717" s="379"/>
      <c r="O717" s="376"/>
      <c r="P717" s="225"/>
      <c r="Q717" s="83"/>
      <c r="R717" s="72"/>
      <c r="S717" s="72"/>
      <c r="T717" s="47"/>
      <c r="U717" s="47"/>
      <c r="V717" s="230"/>
      <c r="W717" s="94"/>
    </row>
    <row r="718" spans="1:23" s="9" customFormat="1" ht="67.5" customHeight="1" x14ac:dyDescent="0.25">
      <c r="A718" s="210"/>
      <c r="B718" s="210"/>
      <c r="C718" s="210"/>
      <c r="D718" s="280"/>
      <c r="E718" s="320"/>
      <c r="F718" s="320"/>
      <c r="G718" s="320"/>
      <c r="H718" s="352"/>
      <c r="I718" s="210"/>
      <c r="J718" s="210"/>
      <c r="K718" s="380"/>
      <c r="L718" s="380"/>
      <c r="M718" s="380"/>
      <c r="N718" s="380"/>
      <c r="O718" s="377"/>
      <c r="P718" s="226"/>
      <c r="Q718" s="83"/>
      <c r="R718" s="72"/>
      <c r="S718" s="72"/>
      <c r="T718" s="47"/>
      <c r="U718" s="47"/>
      <c r="V718" s="230"/>
      <c r="W718" s="94"/>
    </row>
    <row r="719" spans="1:23" s="3" customFormat="1" ht="32.15" customHeight="1" x14ac:dyDescent="0.25">
      <c r="A719" s="221">
        <v>179</v>
      </c>
      <c r="B719" s="212" t="s">
        <v>537</v>
      </c>
      <c r="C719" s="255" t="s">
        <v>1009</v>
      </c>
      <c r="D719" s="287">
        <v>43272</v>
      </c>
      <c r="E719" s="334">
        <v>1726.44</v>
      </c>
      <c r="F719" s="334">
        <v>669.86</v>
      </c>
      <c r="G719" s="334">
        <v>11.03</v>
      </c>
      <c r="H719" s="308">
        <v>2407.33</v>
      </c>
      <c r="I719" s="363" t="s">
        <v>30</v>
      </c>
      <c r="J719" s="355" t="s">
        <v>1010</v>
      </c>
      <c r="K719" s="212" t="s">
        <v>32</v>
      </c>
      <c r="L719" s="212" t="s">
        <v>33</v>
      </c>
      <c r="M719" s="212" t="s">
        <v>537</v>
      </c>
      <c r="N719" s="212" t="s">
        <v>1011</v>
      </c>
      <c r="O719" s="207" t="s">
        <v>45</v>
      </c>
      <c r="P719" s="207">
        <v>490.59</v>
      </c>
      <c r="Q719" s="34"/>
      <c r="R719" s="72"/>
      <c r="S719" s="72"/>
      <c r="T719" s="47"/>
      <c r="U719" s="47"/>
      <c r="V719" s="230"/>
      <c r="W719" s="84"/>
    </row>
    <row r="720" spans="1:23" s="3" customFormat="1" ht="32.15" customHeight="1" x14ac:dyDescent="0.25">
      <c r="A720" s="222"/>
      <c r="B720" s="213"/>
      <c r="C720" s="256"/>
      <c r="D720" s="288"/>
      <c r="E720" s="335"/>
      <c r="F720" s="335"/>
      <c r="G720" s="335"/>
      <c r="H720" s="309"/>
      <c r="I720" s="364"/>
      <c r="J720" s="368"/>
      <c r="K720" s="214"/>
      <c r="L720" s="214"/>
      <c r="M720" s="214"/>
      <c r="N720" s="214"/>
      <c r="O720" s="233"/>
      <c r="P720" s="208"/>
      <c r="Q720" s="37"/>
      <c r="R720" s="72"/>
      <c r="S720" s="72"/>
      <c r="T720" s="47"/>
      <c r="U720" s="47"/>
      <c r="V720" s="230"/>
      <c r="W720" s="84"/>
    </row>
    <row r="721" spans="1:23" s="3" customFormat="1" ht="32.15" customHeight="1" x14ac:dyDescent="0.25">
      <c r="A721" s="222"/>
      <c r="B721" s="213"/>
      <c r="C721" s="256"/>
      <c r="D721" s="288"/>
      <c r="E721" s="335"/>
      <c r="F721" s="335"/>
      <c r="G721" s="335"/>
      <c r="H721" s="309"/>
      <c r="I721" s="177" t="s">
        <v>30</v>
      </c>
      <c r="J721" s="368"/>
      <c r="K721" s="47" t="s">
        <v>32</v>
      </c>
      <c r="L721" s="67" t="s">
        <v>33</v>
      </c>
      <c r="M721" s="67" t="s">
        <v>537</v>
      </c>
      <c r="N721" s="47" t="s">
        <v>1012</v>
      </c>
      <c r="O721" s="233"/>
      <c r="P721" s="69">
        <v>490.59</v>
      </c>
      <c r="Q721" s="83"/>
      <c r="R721" s="72"/>
      <c r="S721" s="72"/>
      <c r="T721" s="47"/>
      <c r="U721" s="47"/>
      <c r="V721" s="230"/>
      <c r="W721" s="84"/>
    </row>
    <row r="722" spans="1:23" s="3" customFormat="1" ht="32.15" customHeight="1" x14ac:dyDescent="0.25">
      <c r="A722" s="223"/>
      <c r="B722" s="214"/>
      <c r="C722" s="257"/>
      <c r="D722" s="289"/>
      <c r="E722" s="336"/>
      <c r="F722" s="336"/>
      <c r="G722" s="336"/>
      <c r="H722" s="310"/>
      <c r="I722" s="177" t="s">
        <v>30</v>
      </c>
      <c r="J722" s="356"/>
      <c r="K722" s="47" t="s">
        <v>32</v>
      </c>
      <c r="L722" s="67" t="s">
        <v>33</v>
      </c>
      <c r="M722" s="67" t="s">
        <v>537</v>
      </c>
      <c r="N722" s="47" t="s">
        <v>1013</v>
      </c>
      <c r="O722" s="208"/>
      <c r="P722" s="69">
        <v>2236.33</v>
      </c>
      <c r="Q722" s="83"/>
      <c r="R722" s="72"/>
      <c r="S722" s="72"/>
      <c r="T722" s="47"/>
      <c r="U722" s="47"/>
      <c r="V722" s="230"/>
      <c r="W722" s="84"/>
    </row>
    <row r="723" spans="1:23" s="3" customFormat="1" ht="32.15" customHeight="1" x14ac:dyDescent="0.25">
      <c r="A723" s="209">
        <v>180</v>
      </c>
      <c r="B723" s="212" t="s">
        <v>537</v>
      </c>
      <c r="C723" s="212" t="s">
        <v>1014</v>
      </c>
      <c r="D723" s="275">
        <v>43372</v>
      </c>
      <c r="E723" s="298">
        <v>2800</v>
      </c>
      <c r="F723" s="298">
        <v>339.08</v>
      </c>
      <c r="G723" s="298">
        <v>18.79</v>
      </c>
      <c r="H723" s="298">
        <v>3157.87</v>
      </c>
      <c r="I723" s="298" t="s">
        <v>30</v>
      </c>
      <c r="J723" s="298" t="s">
        <v>1015</v>
      </c>
      <c r="K723" s="212" t="s">
        <v>32</v>
      </c>
      <c r="L723" s="207" t="s">
        <v>33</v>
      </c>
      <c r="M723" s="207" t="s">
        <v>537</v>
      </c>
      <c r="N723" s="212" t="s">
        <v>1016</v>
      </c>
      <c r="O723" s="387" t="s">
        <v>45</v>
      </c>
      <c r="P723" s="224">
        <v>1458.33</v>
      </c>
      <c r="Q723" s="83"/>
      <c r="R723" s="72"/>
      <c r="S723" s="72"/>
      <c r="T723" s="47" t="s">
        <v>145</v>
      </c>
      <c r="U723" s="47"/>
      <c r="V723" s="230"/>
      <c r="W723" s="84"/>
    </row>
    <row r="724" spans="1:23" s="3" customFormat="1" ht="32.15" customHeight="1" x14ac:dyDescent="0.25">
      <c r="A724" s="210"/>
      <c r="B724" s="214"/>
      <c r="C724" s="214"/>
      <c r="D724" s="276"/>
      <c r="E724" s="299"/>
      <c r="F724" s="299"/>
      <c r="G724" s="299"/>
      <c r="H724" s="299"/>
      <c r="I724" s="299"/>
      <c r="J724" s="299"/>
      <c r="K724" s="214"/>
      <c r="L724" s="208"/>
      <c r="M724" s="208"/>
      <c r="N724" s="214"/>
      <c r="O724" s="386"/>
      <c r="P724" s="226"/>
      <c r="Q724" s="83"/>
      <c r="R724" s="72"/>
      <c r="S724" s="72"/>
      <c r="T724" s="47"/>
      <c r="U724" s="47"/>
      <c r="V724" s="230"/>
      <c r="W724" s="84"/>
    </row>
    <row r="725" spans="1:23" s="16" customFormat="1" ht="30" customHeight="1" x14ac:dyDescent="0.25">
      <c r="A725" s="231">
        <v>181</v>
      </c>
      <c r="B725" s="212" t="s">
        <v>537</v>
      </c>
      <c r="C725" s="258" t="s">
        <v>1017</v>
      </c>
      <c r="D725" s="275">
        <v>43210</v>
      </c>
      <c r="E725" s="317">
        <v>1200</v>
      </c>
      <c r="F725" s="317">
        <v>332.67</v>
      </c>
      <c r="G725" s="317">
        <v>15.33</v>
      </c>
      <c r="H725" s="317">
        <v>1543</v>
      </c>
      <c r="I725" s="258" t="s">
        <v>30</v>
      </c>
      <c r="J725" s="258" t="s">
        <v>1018</v>
      </c>
      <c r="K725" s="47" t="s">
        <v>32</v>
      </c>
      <c r="L725" s="67" t="s">
        <v>33</v>
      </c>
      <c r="M725" s="67" t="s">
        <v>537</v>
      </c>
      <c r="N725" s="47" t="s">
        <v>1019</v>
      </c>
      <c r="O725" s="68" t="s">
        <v>234</v>
      </c>
      <c r="P725" s="69">
        <v>4473</v>
      </c>
      <c r="Q725" s="83"/>
      <c r="R725" s="72" t="s">
        <v>231</v>
      </c>
      <c r="S725" s="72">
        <v>4473</v>
      </c>
      <c r="T725" s="47"/>
      <c r="U725" s="47"/>
      <c r="V725" s="416" t="s">
        <v>356</v>
      </c>
      <c r="W725" s="127"/>
    </row>
    <row r="726" spans="1:23" s="16" customFormat="1" ht="31.5" customHeight="1" x14ac:dyDescent="0.25">
      <c r="A726" s="232"/>
      <c r="B726" s="214"/>
      <c r="C726" s="259"/>
      <c r="D726" s="276"/>
      <c r="E726" s="318"/>
      <c r="F726" s="318"/>
      <c r="G726" s="318"/>
      <c r="H726" s="318"/>
      <c r="I726" s="259"/>
      <c r="J726" s="259"/>
      <c r="K726" s="47" t="s">
        <v>32</v>
      </c>
      <c r="L726" s="67" t="s">
        <v>33</v>
      </c>
      <c r="M726" s="67" t="s">
        <v>537</v>
      </c>
      <c r="N726" s="47" t="s">
        <v>1020</v>
      </c>
      <c r="O726" s="68" t="s">
        <v>234</v>
      </c>
      <c r="P726" s="69">
        <v>480.9</v>
      </c>
      <c r="Q726" s="83"/>
      <c r="R726" s="72"/>
      <c r="S726" s="72"/>
      <c r="T726" s="47"/>
      <c r="U726" s="47"/>
      <c r="V726" s="416"/>
      <c r="W726" s="127"/>
    </row>
    <row r="727" spans="1:23" s="6" customFormat="1" ht="25" customHeight="1" x14ac:dyDescent="0.25">
      <c r="A727" s="135">
        <v>182</v>
      </c>
      <c r="B727" s="47" t="s">
        <v>537</v>
      </c>
      <c r="C727" s="48" t="s">
        <v>1021</v>
      </c>
      <c r="D727" s="49">
        <v>43190</v>
      </c>
      <c r="E727" s="50">
        <v>756.22</v>
      </c>
      <c r="F727" s="50">
        <v>150.80830700000001</v>
      </c>
      <c r="G727" s="50">
        <v>45.71</v>
      </c>
      <c r="H727" s="50">
        <v>952.73830699999996</v>
      </c>
      <c r="I727" s="48" t="s">
        <v>30</v>
      </c>
      <c r="J727" s="48" t="s">
        <v>1022</v>
      </c>
      <c r="K727" s="47" t="s">
        <v>32</v>
      </c>
      <c r="L727" s="67" t="s">
        <v>33</v>
      </c>
      <c r="M727" s="68" t="s">
        <v>537</v>
      </c>
      <c r="N727" s="144" t="s">
        <v>1023</v>
      </c>
      <c r="O727" s="68" t="s">
        <v>70</v>
      </c>
      <c r="P727" s="120">
        <v>1462.64</v>
      </c>
      <c r="Q727" s="83"/>
      <c r="R727" s="72"/>
      <c r="S727" s="72"/>
      <c r="T727" s="47"/>
      <c r="U727" s="47"/>
      <c r="V727" s="47" t="s">
        <v>372</v>
      </c>
      <c r="W727" s="87"/>
    </row>
    <row r="728" spans="1:23" s="18" customFormat="1" ht="25" customHeight="1" x14ac:dyDescent="0.25">
      <c r="A728" s="234">
        <v>183</v>
      </c>
      <c r="B728" s="212" t="s">
        <v>537</v>
      </c>
      <c r="C728" s="260" t="s">
        <v>289</v>
      </c>
      <c r="D728" s="275" t="s">
        <v>293</v>
      </c>
      <c r="E728" s="101">
        <v>799.98427100000004</v>
      </c>
      <c r="F728" s="101">
        <v>85.601162000000002</v>
      </c>
      <c r="G728" s="298">
        <v>54</v>
      </c>
      <c r="H728" s="298">
        <v>9700.9408989999993</v>
      </c>
      <c r="I728" s="156" t="s">
        <v>30</v>
      </c>
      <c r="J728" s="178" t="s">
        <v>615</v>
      </c>
      <c r="K728" s="47" t="s">
        <v>732</v>
      </c>
      <c r="L728" s="67" t="s">
        <v>33</v>
      </c>
      <c r="M728" s="74"/>
      <c r="N728" s="144"/>
      <c r="O728" s="68"/>
      <c r="P728" s="120"/>
      <c r="Q728" s="83"/>
      <c r="R728" s="72"/>
      <c r="S728" s="72"/>
      <c r="T728" s="47"/>
      <c r="U728" s="47"/>
      <c r="V728" s="212" t="s">
        <v>376</v>
      </c>
      <c r="W728" s="88"/>
    </row>
    <row r="729" spans="1:23" s="18" customFormat="1" ht="25" customHeight="1" x14ac:dyDescent="0.25">
      <c r="A729" s="235"/>
      <c r="B729" s="213"/>
      <c r="C729" s="261"/>
      <c r="D729" s="277"/>
      <c r="E729" s="101">
        <v>2992.766627</v>
      </c>
      <c r="F729" s="101">
        <v>285.31898899999999</v>
      </c>
      <c r="G729" s="300"/>
      <c r="H729" s="300"/>
      <c r="I729" s="156" t="s">
        <v>30</v>
      </c>
      <c r="J729" s="156" t="s">
        <v>1024</v>
      </c>
      <c r="K729" s="47" t="s">
        <v>5</v>
      </c>
      <c r="L729" s="67" t="s">
        <v>33</v>
      </c>
      <c r="M729" s="75"/>
      <c r="N729" s="144"/>
      <c r="O729" s="68"/>
      <c r="P729" s="120"/>
      <c r="Q729" s="83"/>
      <c r="R729" s="72"/>
      <c r="S729" s="72"/>
      <c r="T729" s="47"/>
      <c r="U729" s="47"/>
      <c r="V729" s="213"/>
      <c r="W729" s="88"/>
    </row>
    <row r="730" spans="1:23" s="18" customFormat="1" ht="28" customHeight="1" x14ac:dyDescent="0.25">
      <c r="A730" s="236"/>
      <c r="B730" s="213"/>
      <c r="C730" s="262"/>
      <c r="D730" s="276"/>
      <c r="E730" s="101">
        <v>5000</v>
      </c>
      <c r="F730" s="101">
        <v>483.26985000000002</v>
      </c>
      <c r="G730" s="299"/>
      <c r="H730" s="299"/>
      <c r="I730" s="156" t="s">
        <v>30</v>
      </c>
      <c r="J730" s="156" t="s">
        <v>1024</v>
      </c>
      <c r="K730" s="47" t="s">
        <v>4</v>
      </c>
      <c r="L730" s="68" t="s">
        <v>33</v>
      </c>
      <c r="M730" s="68" t="s">
        <v>537</v>
      </c>
      <c r="N730" s="144" t="s">
        <v>1025</v>
      </c>
      <c r="O730" s="387" t="s">
        <v>129</v>
      </c>
      <c r="P730" s="224">
        <v>68511</v>
      </c>
      <c r="Q730" s="83"/>
      <c r="R730" s="72" t="s">
        <v>231</v>
      </c>
      <c r="S730" s="72">
        <v>68511</v>
      </c>
      <c r="T730" s="47"/>
      <c r="U730" s="47"/>
      <c r="V730" s="213"/>
      <c r="W730" s="88"/>
    </row>
    <row r="731" spans="1:23" s="18" customFormat="1" ht="25" customHeight="1" x14ac:dyDescent="0.25">
      <c r="A731" s="46">
        <v>184</v>
      </c>
      <c r="B731" s="144"/>
      <c r="C731" s="156" t="s">
        <v>1026</v>
      </c>
      <c r="D731" s="175" t="s">
        <v>293</v>
      </c>
      <c r="E731" s="101">
        <v>948.45217200000002</v>
      </c>
      <c r="F731" s="101">
        <v>51.404324000000003</v>
      </c>
      <c r="G731" s="50">
        <v>4.3</v>
      </c>
      <c r="H731" s="50">
        <v>1004.1564959999999</v>
      </c>
      <c r="I731" s="156" t="s">
        <v>30</v>
      </c>
      <c r="J731" s="156" t="s">
        <v>1027</v>
      </c>
      <c r="K731" s="47" t="s">
        <v>732</v>
      </c>
      <c r="L731" s="68"/>
      <c r="M731" s="68"/>
      <c r="N731" s="144"/>
      <c r="O731" s="385"/>
      <c r="P731" s="225"/>
      <c r="Q731" s="83"/>
      <c r="R731" s="72"/>
      <c r="S731" s="72"/>
      <c r="T731" s="47"/>
      <c r="U731" s="47"/>
      <c r="V731" s="213"/>
      <c r="W731" s="88"/>
    </row>
    <row r="732" spans="1:23" s="18" customFormat="1" ht="25" customHeight="1" x14ac:dyDescent="0.25">
      <c r="A732" s="46">
        <v>185</v>
      </c>
      <c r="B732" s="139"/>
      <c r="C732" s="156" t="s">
        <v>1028</v>
      </c>
      <c r="D732" s="175" t="s">
        <v>293</v>
      </c>
      <c r="E732" s="101">
        <v>2285.5913230000001</v>
      </c>
      <c r="F732" s="101">
        <v>431.79186099999998</v>
      </c>
      <c r="G732" s="50">
        <v>16.43</v>
      </c>
      <c r="H732" s="50">
        <v>2733.813384</v>
      </c>
      <c r="I732" s="156" t="s">
        <v>30</v>
      </c>
      <c r="J732" s="156" t="s">
        <v>1029</v>
      </c>
      <c r="K732" s="47" t="s">
        <v>732</v>
      </c>
      <c r="L732" s="68"/>
      <c r="M732" s="68"/>
      <c r="N732" s="144"/>
      <c r="O732" s="386"/>
      <c r="P732" s="226"/>
      <c r="Q732" s="83"/>
      <c r="R732" s="72"/>
      <c r="S732" s="72"/>
      <c r="T732" s="47"/>
      <c r="U732" s="47"/>
      <c r="V732" s="213"/>
      <c r="W732" s="88"/>
    </row>
    <row r="733" spans="1:23" s="18" customFormat="1" ht="25.5" customHeight="1" x14ac:dyDescent="0.25">
      <c r="A733" s="237">
        <v>186</v>
      </c>
      <c r="B733" s="207" t="s">
        <v>537</v>
      </c>
      <c r="C733" s="252" t="s">
        <v>1030</v>
      </c>
      <c r="D733" s="278">
        <v>43160</v>
      </c>
      <c r="E733" s="302">
        <v>549.95812100000001</v>
      </c>
      <c r="F733" s="346">
        <v>46.092655000000001</v>
      </c>
      <c r="G733" s="302">
        <v>2.6259999999999999</v>
      </c>
      <c r="H733" s="302">
        <v>598.67677600000002</v>
      </c>
      <c r="I733" s="252" t="s">
        <v>30</v>
      </c>
      <c r="J733" s="267" t="s">
        <v>1031</v>
      </c>
      <c r="K733" s="47" t="s">
        <v>32</v>
      </c>
      <c r="L733" s="67" t="s">
        <v>33</v>
      </c>
      <c r="M733" s="67" t="s">
        <v>537</v>
      </c>
      <c r="N733" s="47" t="s">
        <v>1032</v>
      </c>
      <c r="O733" s="68" t="s">
        <v>45</v>
      </c>
      <c r="P733" s="72">
        <v>415.15</v>
      </c>
      <c r="Q733" s="83"/>
      <c r="R733" s="72" t="s">
        <v>1033</v>
      </c>
      <c r="S733" s="72">
        <v>14117</v>
      </c>
      <c r="T733" s="47"/>
      <c r="U733" s="47"/>
      <c r="V733" s="417" t="s">
        <v>443</v>
      </c>
      <c r="W733" s="87"/>
    </row>
    <row r="734" spans="1:23" s="18" customFormat="1" ht="25" customHeight="1" x14ac:dyDescent="0.25">
      <c r="A734" s="239"/>
      <c r="B734" s="208"/>
      <c r="C734" s="254"/>
      <c r="D734" s="280"/>
      <c r="E734" s="304"/>
      <c r="F734" s="346"/>
      <c r="G734" s="304"/>
      <c r="H734" s="304"/>
      <c r="I734" s="254"/>
      <c r="J734" s="269"/>
      <c r="K734" s="47" t="s">
        <v>32</v>
      </c>
      <c r="L734" s="67" t="s">
        <v>33</v>
      </c>
      <c r="M734" s="67" t="s">
        <v>537</v>
      </c>
      <c r="N734" s="47" t="s">
        <v>1032</v>
      </c>
      <c r="O734" s="68" t="s">
        <v>59</v>
      </c>
      <c r="P734" s="72">
        <v>14117</v>
      </c>
      <c r="Q734" s="83"/>
      <c r="R734" s="72"/>
      <c r="S734" s="72"/>
      <c r="T734" s="47"/>
      <c r="U734" s="47"/>
      <c r="V734" s="417"/>
      <c r="W734" s="87"/>
    </row>
    <row r="735" spans="1:23" s="12" customFormat="1" ht="25" customHeight="1" x14ac:dyDescent="0.25">
      <c r="A735" s="212">
        <v>187</v>
      </c>
      <c r="B735" s="212" t="s">
        <v>537</v>
      </c>
      <c r="C735" s="212" t="s">
        <v>1034</v>
      </c>
      <c r="D735" s="275">
        <v>43405</v>
      </c>
      <c r="E735" s="298">
        <v>5161.3922890000003</v>
      </c>
      <c r="F735" s="45"/>
      <c r="G735" s="348">
        <v>0</v>
      </c>
      <c r="H735" s="302">
        <v>5161.3922890000003</v>
      </c>
      <c r="I735" s="152" t="s">
        <v>30</v>
      </c>
      <c r="J735" s="357" t="s">
        <v>1035</v>
      </c>
      <c r="K735" s="47" t="s">
        <v>32</v>
      </c>
      <c r="L735" s="67" t="s">
        <v>33</v>
      </c>
      <c r="M735" s="67" t="s">
        <v>537</v>
      </c>
      <c r="N735" s="47" t="s">
        <v>1036</v>
      </c>
      <c r="O735" s="68" t="s">
        <v>35</v>
      </c>
      <c r="P735" s="72">
        <v>1415.26</v>
      </c>
      <c r="Q735" s="83"/>
      <c r="R735" s="72"/>
      <c r="S735" s="72"/>
      <c r="T735" s="47" t="s">
        <v>1037</v>
      </c>
      <c r="U735" s="47"/>
      <c r="V735" s="212" t="s">
        <v>346</v>
      </c>
    </row>
    <row r="736" spans="1:23" s="12" customFormat="1" ht="25" customHeight="1" x14ac:dyDescent="0.25">
      <c r="A736" s="213"/>
      <c r="B736" s="213"/>
      <c r="C736" s="213"/>
      <c r="D736" s="277"/>
      <c r="E736" s="300"/>
      <c r="F736" s="45"/>
      <c r="G736" s="348"/>
      <c r="H736" s="303"/>
      <c r="I736" s="152" t="s">
        <v>30</v>
      </c>
      <c r="J736" s="358"/>
      <c r="K736" s="47" t="s">
        <v>32</v>
      </c>
      <c r="L736" s="67" t="s">
        <v>33</v>
      </c>
      <c r="M736" s="67" t="s">
        <v>537</v>
      </c>
      <c r="N736" s="47" t="s">
        <v>1038</v>
      </c>
      <c r="O736" s="68" t="s">
        <v>35</v>
      </c>
      <c r="P736" s="72">
        <v>1199.3399999999999</v>
      </c>
      <c r="Q736" s="83"/>
      <c r="R736" s="72"/>
      <c r="S736" s="72"/>
      <c r="T736" s="47"/>
      <c r="U736" s="47"/>
      <c r="V736" s="213"/>
    </row>
    <row r="737" spans="1:23" s="12" customFormat="1" ht="25" customHeight="1" x14ac:dyDescent="0.25">
      <c r="A737" s="213"/>
      <c r="B737" s="213"/>
      <c r="C737" s="213"/>
      <c r="D737" s="277"/>
      <c r="E737" s="300"/>
      <c r="F737" s="45"/>
      <c r="G737" s="348"/>
      <c r="H737" s="303"/>
      <c r="I737" s="152" t="s">
        <v>30</v>
      </c>
      <c r="J737" s="358"/>
      <c r="K737" s="47" t="s">
        <v>32</v>
      </c>
      <c r="L737" s="67" t="s">
        <v>33</v>
      </c>
      <c r="M737" s="67" t="s">
        <v>537</v>
      </c>
      <c r="N737" s="47" t="s">
        <v>1039</v>
      </c>
      <c r="O737" s="68" t="s">
        <v>35</v>
      </c>
      <c r="P737" s="72">
        <v>1207.51</v>
      </c>
      <c r="Q737" s="83"/>
      <c r="R737" s="72"/>
      <c r="S737" s="72"/>
      <c r="T737" s="47"/>
      <c r="U737" s="47"/>
      <c r="V737" s="213"/>
    </row>
    <row r="738" spans="1:23" s="12" customFormat="1" ht="25" customHeight="1" x14ac:dyDescent="0.25">
      <c r="A738" s="213"/>
      <c r="B738" s="213"/>
      <c r="C738" s="213"/>
      <c r="D738" s="277"/>
      <c r="E738" s="300"/>
      <c r="F738" s="45"/>
      <c r="G738" s="348"/>
      <c r="H738" s="303"/>
      <c r="I738" s="152" t="s">
        <v>30</v>
      </c>
      <c r="J738" s="358"/>
      <c r="K738" s="47" t="s">
        <v>32</v>
      </c>
      <c r="L738" s="67" t="s">
        <v>33</v>
      </c>
      <c r="M738" s="67" t="s">
        <v>537</v>
      </c>
      <c r="N738" s="47" t="s">
        <v>1039</v>
      </c>
      <c r="O738" s="68" t="s">
        <v>35</v>
      </c>
      <c r="P738" s="72">
        <v>1329.97</v>
      </c>
      <c r="Q738" s="83"/>
      <c r="R738" s="72"/>
      <c r="S738" s="72"/>
      <c r="T738" s="47"/>
      <c r="U738" s="47"/>
      <c r="V738" s="213"/>
    </row>
    <row r="739" spans="1:23" s="12" customFormat="1" ht="25" customHeight="1" x14ac:dyDescent="0.25">
      <c r="A739" s="213"/>
      <c r="B739" s="213"/>
      <c r="C739" s="213"/>
      <c r="D739" s="277"/>
      <c r="E739" s="300"/>
      <c r="F739" s="45"/>
      <c r="G739" s="348"/>
      <c r="H739" s="303"/>
      <c r="I739" s="152" t="s">
        <v>30</v>
      </c>
      <c r="J739" s="358"/>
      <c r="K739" s="47" t="s">
        <v>32</v>
      </c>
      <c r="L739" s="67" t="s">
        <v>33</v>
      </c>
      <c r="M739" s="67" t="s">
        <v>537</v>
      </c>
      <c r="N739" s="47" t="s">
        <v>1036</v>
      </c>
      <c r="O739" s="68" t="s">
        <v>35</v>
      </c>
      <c r="P739" s="72">
        <v>1249.46</v>
      </c>
      <c r="Q739" s="83"/>
      <c r="R739" s="72"/>
      <c r="S739" s="72"/>
      <c r="T739" s="47"/>
      <c r="U739" s="47"/>
      <c r="V739" s="213"/>
    </row>
    <row r="740" spans="1:23" s="12" customFormat="1" ht="25" customHeight="1" x14ac:dyDescent="0.25">
      <c r="A740" s="213"/>
      <c r="B740" s="213"/>
      <c r="C740" s="213"/>
      <c r="D740" s="277"/>
      <c r="E740" s="300"/>
      <c r="F740" s="45"/>
      <c r="G740" s="348"/>
      <c r="H740" s="303"/>
      <c r="I740" s="152" t="s">
        <v>30</v>
      </c>
      <c r="J740" s="358"/>
      <c r="K740" s="47" t="s">
        <v>32</v>
      </c>
      <c r="L740" s="67" t="s">
        <v>33</v>
      </c>
      <c r="M740" s="67" t="s">
        <v>537</v>
      </c>
      <c r="N740" s="47" t="s">
        <v>1038</v>
      </c>
      <c r="O740" s="68" t="s">
        <v>35</v>
      </c>
      <c r="P740" s="72">
        <v>1266.6199999999999</v>
      </c>
      <c r="Q740" s="83"/>
      <c r="R740" s="72"/>
      <c r="S740" s="72"/>
      <c r="T740" s="47"/>
      <c r="U740" s="47"/>
      <c r="V740" s="213"/>
    </row>
    <row r="741" spans="1:23" s="12" customFormat="1" ht="25" customHeight="1" x14ac:dyDescent="0.25">
      <c r="A741" s="213"/>
      <c r="B741" s="213"/>
      <c r="C741" s="213"/>
      <c r="D741" s="277"/>
      <c r="E741" s="300"/>
      <c r="F741" s="45"/>
      <c r="G741" s="348"/>
      <c r="H741" s="303"/>
      <c r="I741" s="152" t="s">
        <v>30</v>
      </c>
      <c r="J741" s="358"/>
      <c r="K741" s="47" t="s">
        <v>32</v>
      </c>
      <c r="L741" s="67" t="s">
        <v>33</v>
      </c>
      <c r="M741" s="67" t="s">
        <v>537</v>
      </c>
      <c r="N741" s="47" t="s">
        <v>1039</v>
      </c>
      <c r="O741" s="68" t="s">
        <v>35</v>
      </c>
      <c r="P741" s="72">
        <v>1199.3399999999999</v>
      </c>
      <c r="Q741" s="83"/>
      <c r="R741" s="72"/>
      <c r="S741" s="72"/>
      <c r="T741" s="47"/>
      <c r="U741" s="47"/>
      <c r="V741" s="213"/>
    </row>
    <row r="742" spans="1:23" s="12" customFormat="1" ht="25" customHeight="1" x14ac:dyDescent="0.25">
      <c r="A742" s="214"/>
      <c r="B742" s="213"/>
      <c r="C742" s="214"/>
      <c r="D742" s="276"/>
      <c r="E742" s="299"/>
      <c r="F742" s="42"/>
      <c r="G742" s="348"/>
      <c r="H742" s="304"/>
      <c r="I742" s="152" t="s">
        <v>30</v>
      </c>
      <c r="J742" s="359"/>
      <c r="K742" s="47" t="s">
        <v>32</v>
      </c>
      <c r="L742" s="67" t="s">
        <v>33</v>
      </c>
      <c r="M742" s="73" t="s">
        <v>537</v>
      </c>
      <c r="N742" s="137" t="s">
        <v>1039</v>
      </c>
      <c r="O742" s="73" t="s">
        <v>35</v>
      </c>
      <c r="P742" s="179">
        <v>1354.23</v>
      </c>
      <c r="Q742" s="83"/>
      <c r="R742" s="72"/>
      <c r="S742" s="72"/>
      <c r="T742" s="47"/>
      <c r="U742" s="47"/>
      <c r="V742" s="213"/>
    </row>
    <row r="743" spans="1:23" s="12" customFormat="1" ht="56.25" customHeight="1" x14ac:dyDescent="0.25">
      <c r="A743" s="47">
        <v>188</v>
      </c>
      <c r="B743" s="144"/>
      <c r="C743" s="47" t="s">
        <v>1040</v>
      </c>
      <c r="D743" s="49">
        <v>43405</v>
      </c>
      <c r="E743" s="50">
        <v>2299.9999469999998</v>
      </c>
      <c r="F743" s="50">
        <v>257.84034100000002</v>
      </c>
      <c r="G743" s="176"/>
      <c r="H743" s="99">
        <v>2557.8402879999999</v>
      </c>
      <c r="I743" s="152" t="s">
        <v>30</v>
      </c>
      <c r="J743" s="152" t="s">
        <v>1041</v>
      </c>
      <c r="K743" s="47" t="s">
        <v>5</v>
      </c>
      <c r="L743" s="67" t="s">
        <v>33</v>
      </c>
      <c r="M743" s="68"/>
      <c r="N743" s="144"/>
      <c r="O743" s="68" t="s">
        <v>106</v>
      </c>
      <c r="P743" s="154"/>
      <c r="Q743" s="83"/>
      <c r="R743" s="72"/>
      <c r="S743" s="72"/>
      <c r="T743" s="47" t="s">
        <v>107</v>
      </c>
      <c r="U743" s="76" t="s">
        <v>1042</v>
      </c>
      <c r="V743" s="213"/>
    </row>
    <row r="744" spans="1:23" s="4" customFormat="1" ht="25" customHeight="1" x14ac:dyDescent="0.25">
      <c r="A744" s="212">
        <v>189</v>
      </c>
      <c r="B744" s="212" t="s">
        <v>537</v>
      </c>
      <c r="C744" s="212" t="s">
        <v>1043</v>
      </c>
      <c r="D744" s="275">
        <v>43373</v>
      </c>
      <c r="E744" s="298">
        <v>3460</v>
      </c>
      <c r="F744" s="302">
        <v>5.93</v>
      </c>
      <c r="G744" s="302">
        <v>0</v>
      </c>
      <c r="H744" s="302">
        <v>3465.93</v>
      </c>
      <c r="I744" s="209" t="s">
        <v>30</v>
      </c>
      <c r="J744" s="212" t="s">
        <v>1044</v>
      </c>
      <c r="K744" s="47" t="s">
        <v>32</v>
      </c>
      <c r="L744" s="67" t="s">
        <v>33</v>
      </c>
      <c r="M744" s="67" t="s">
        <v>537</v>
      </c>
      <c r="N744" s="212" t="s">
        <v>1045</v>
      </c>
      <c r="O744" s="68" t="s">
        <v>35</v>
      </c>
      <c r="P744" s="69">
        <v>5813.63</v>
      </c>
      <c r="Q744" s="83"/>
      <c r="R744" s="72"/>
      <c r="S744" s="72"/>
      <c r="T744" s="47"/>
      <c r="U744" s="47"/>
      <c r="V744" s="230" t="s">
        <v>340</v>
      </c>
      <c r="W744" s="85"/>
    </row>
    <row r="745" spans="1:23" ht="25" customHeight="1" x14ac:dyDescent="0.25">
      <c r="A745" s="213"/>
      <c r="B745" s="213"/>
      <c r="C745" s="213"/>
      <c r="D745" s="277"/>
      <c r="E745" s="300"/>
      <c r="F745" s="303"/>
      <c r="G745" s="303"/>
      <c r="H745" s="303"/>
      <c r="I745" s="211"/>
      <c r="J745" s="213"/>
      <c r="K745" s="47" t="s">
        <v>32</v>
      </c>
      <c r="L745" s="67" t="s">
        <v>33</v>
      </c>
      <c r="M745" s="67" t="s">
        <v>537</v>
      </c>
      <c r="N745" s="213"/>
      <c r="O745" s="68" t="s">
        <v>35</v>
      </c>
      <c r="P745" s="69">
        <v>2587.08</v>
      </c>
      <c r="Q745" s="83"/>
      <c r="R745" s="72"/>
      <c r="S745" s="72"/>
      <c r="T745" s="47"/>
      <c r="U745" s="47"/>
      <c r="V745" s="230"/>
      <c r="W745" s="11"/>
    </row>
    <row r="746" spans="1:23" ht="25" customHeight="1" x14ac:dyDescent="0.25">
      <c r="A746" s="214"/>
      <c r="B746" s="214"/>
      <c r="C746" s="214"/>
      <c r="D746" s="276"/>
      <c r="E746" s="299"/>
      <c r="F746" s="304"/>
      <c r="G746" s="304"/>
      <c r="H746" s="304"/>
      <c r="I746" s="210"/>
      <c r="J746" s="214"/>
      <c r="K746" s="47" t="s">
        <v>32</v>
      </c>
      <c r="L746" s="67" t="s">
        <v>33</v>
      </c>
      <c r="M746" s="67" t="s">
        <v>537</v>
      </c>
      <c r="N746" s="214"/>
      <c r="O746" s="68" t="s">
        <v>35</v>
      </c>
      <c r="P746" s="69">
        <v>9235.9</v>
      </c>
      <c r="Q746" s="83"/>
      <c r="R746" s="72"/>
      <c r="S746" s="72"/>
      <c r="T746" s="47"/>
      <c r="U746" s="47"/>
      <c r="V746" s="230"/>
      <c r="W746" s="11"/>
    </row>
    <row r="747" spans="1:23" s="4" customFormat="1" ht="25" customHeight="1" x14ac:dyDescent="0.25">
      <c r="A747" s="212">
        <v>190</v>
      </c>
      <c r="B747" s="212" t="s">
        <v>537</v>
      </c>
      <c r="C747" s="212" t="s">
        <v>1046</v>
      </c>
      <c r="D747" s="275">
        <v>43373</v>
      </c>
      <c r="E747" s="298">
        <v>2180</v>
      </c>
      <c r="F747" s="302">
        <v>4.54</v>
      </c>
      <c r="G747" s="302">
        <v>0</v>
      </c>
      <c r="H747" s="302">
        <v>2184.54</v>
      </c>
      <c r="I747" s="48" t="s">
        <v>30</v>
      </c>
      <c r="J747" s="212" t="s">
        <v>1047</v>
      </c>
      <c r="K747" s="47" t="s">
        <v>32</v>
      </c>
      <c r="L747" s="67" t="s">
        <v>33</v>
      </c>
      <c r="M747" s="67" t="s">
        <v>537</v>
      </c>
      <c r="N747" s="47" t="s">
        <v>1048</v>
      </c>
      <c r="O747" s="68" t="s">
        <v>35</v>
      </c>
      <c r="P747" s="69">
        <v>780.58</v>
      </c>
      <c r="Q747" s="83"/>
      <c r="R747" s="72"/>
      <c r="S747" s="72"/>
      <c r="T747" s="47"/>
      <c r="U747" s="47"/>
      <c r="V747" s="230"/>
      <c r="W747" s="85"/>
    </row>
    <row r="748" spans="1:23" ht="25" customHeight="1" x14ac:dyDescent="0.25">
      <c r="A748" s="214"/>
      <c r="B748" s="214"/>
      <c r="C748" s="214"/>
      <c r="D748" s="276"/>
      <c r="E748" s="299"/>
      <c r="F748" s="304"/>
      <c r="G748" s="304"/>
      <c r="H748" s="304"/>
      <c r="I748" s="48" t="s">
        <v>30</v>
      </c>
      <c r="J748" s="214"/>
      <c r="K748" s="47" t="s">
        <v>32</v>
      </c>
      <c r="L748" s="67" t="s">
        <v>33</v>
      </c>
      <c r="M748" s="67" t="s">
        <v>537</v>
      </c>
      <c r="N748" s="47" t="s">
        <v>1049</v>
      </c>
      <c r="O748" s="68" t="s">
        <v>70</v>
      </c>
      <c r="P748" s="69">
        <v>29806.46</v>
      </c>
      <c r="Q748" s="69">
        <v>36664</v>
      </c>
      <c r="R748" s="72"/>
      <c r="S748" s="72"/>
      <c r="T748" s="47"/>
      <c r="U748" s="47"/>
      <c r="V748" s="230"/>
      <c r="W748" s="11"/>
    </row>
    <row r="749" spans="1:23" s="6" customFormat="1" ht="25" customHeight="1" x14ac:dyDescent="0.25">
      <c r="A749" s="227">
        <v>191</v>
      </c>
      <c r="B749" s="212" t="s">
        <v>1050</v>
      </c>
      <c r="C749" s="209" t="s">
        <v>1051</v>
      </c>
      <c r="D749" s="275">
        <v>43190</v>
      </c>
      <c r="E749" s="298">
        <v>841.06</v>
      </c>
      <c r="F749" s="298">
        <v>115.53</v>
      </c>
      <c r="G749" s="298">
        <v>66.97</v>
      </c>
      <c r="H749" s="298">
        <v>1023.56</v>
      </c>
      <c r="I749" s="209" t="s">
        <v>30</v>
      </c>
      <c r="J749" s="209" t="s">
        <v>1052</v>
      </c>
      <c r="K749" s="47" t="s">
        <v>32</v>
      </c>
      <c r="L749" s="67" t="s">
        <v>33</v>
      </c>
      <c r="M749" s="67" t="s">
        <v>537</v>
      </c>
      <c r="N749" s="47" t="s">
        <v>1053</v>
      </c>
      <c r="O749" s="68" t="s">
        <v>45</v>
      </c>
      <c r="P749" s="69">
        <v>165.21</v>
      </c>
      <c r="Q749" s="83"/>
      <c r="R749" s="72"/>
      <c r="S749" s="72"/>
      <c r="T749" s="47"/>
      <c r="U749" s="47"/>
      <c r="V749" s="230" t="s">
        <v>372</v>
      </c>
      <c r="W749" s="87"/>
    </row>
    <row r="750" spans="1:23" s="6" customFormat="1" ht="25" customHeight="1" x14ac:dyDescent="0.25">
      <c r="A750" s="228"/>
      <c r="B750" s="213"/>
      <c r="C750" s="211"/>
      <c r="D750" s="277"/>
      <c r="E750" s="300"/>
      <c r="F750" s="300"/>
      <c r="G750" s="300"/>
      <c r="H750" s="300"/>
      <c r="I750" s="211"/>
      <c r="J750" s="211"/>
      <c r="K750" s="47" t="s">
        <v>32</v>
      </c>
      <c r="L750" s="67" t="s">
        <v>33</v>
      </c>
      <c r="M750" s="67" t="s">
        <v>537</v>
      </c>
      <c r="N750" s="47" t="s">
        <v>1054</v>
      </c>
      <c r="O750" s="68" t="s">
        <v>41</v>
      </c>
      <c r="P750" s="69">
        <v>283.41000000000003</v>
      </c>
      <c r="Q750" s="83"/>
      <c r="R750" s="72"/>
      <c r="S750" s="72"/>
      <c r="T750" s="47"/>
      <c r="U750" s="47"/>
      <c r="V750" s="230"/>
      <c r="W750" s="87"/>
    </row>
    <row r="751" spans="1:23" s="6" customFormat="1" ht="25" customHeight="1" x14ac:dyDescent="0.25">
      <c r="A751" s="228"/>
      <c r="B751" s="213"/>
      <c r="C751" s="211"/>
      <c r="D751" s="277"/>
      <c r="E751" s="300"/>
      <c r="F751" s="300"/>
      <c r="G751" s="300"/>
      <c r="H751" s="300"/>
      <c r="I751" s="211"/>
      <c r="J751" s="211"/>
      <c r="K751" s="47" t="s">
        <v>32</v>
      </c>
      <c r="L751" s="67" t="s">
        <v>33</v>
      </c>
      <c r="M751" s="67" t="s">
        <v>537</v>
      </c>
      <c r="N751" s="47" t="s">
        <v>1055</v>
      </c>
      <c r="O751" s="68" t="s">
        <v>41</v>
      </c>
      <c r="P751" s="69">
        <v>128.08000000000001</v>
      </c>
      <c r="Q751" s="83"/>
      <c r="R751" s="72"/>
      <c r="S751" s="72"/>
      <c r="T751" s="47"/>
      <c r="U751" s="47"/>
      <c r="V751" s="230"/>
      <c r="W751" s="87"/>
    </row>
    <row r="752" spans="1:23" s="6" customFormat="1" ht="25" customHeight="1" x14ac:dyDescent="0.25">
      <c r="A752" s="229"/>
      <c r="B752" s="214"/>
      <c r="C752" s="210"/>
      <c r="D752" s="276"/>
      <c r="E752" s="299"/>
      <c r="F752" s="299"/>
      <c r="G752" s="299"/>
      <c r="H752" s="299"/>
      <c r="I752" s="210"/>
      <c r="J752" s="210"/>
      <c r="K752" s="47" t="s">
        <v>32</v>
      </c>
      <c r="L752" s="67" t="s">
        <v>33</v>
      </c>
      <c r="M752" s="67" t="s">
        <v>239</v>
      </c>
      <c r="N752" s="47" t="s">
        <v>1056</v>
      </c>
      <c r="O752" s="68" t="s">
        <v>41</v>
      </c>
      <c r="P752" s="69">
        <v>112.45</v>
      </c>
      <c r="Q752" s="83"/>
      <c r="R752" s="72"/>
      <c r="S752" s="72"/>
      <c r="T752" s="47"/>
      <c r="U752" s="47"/>
      <c r="V752" s="230"/>
      <c r="W752" s="87"/>
    </row>
    <row r="753" spans="1:23" s="18" customFormat="1" ht="37.5" customHeight="1" x14ac:dyDescent="0.25">
      <c r="A753" s="234">
        <v>192</v>
      </c>
      <c r="B753" s="212" t="s">
        <v>1057</v>
      </c>
      <c r="C753" s="260" t="s">
        <v>1058</v>
      </c>
      <c r="D753" s="275" t="s">
        <v>293</v>
      </c>
      <c r="E753" s="298">
        <v>11900</v>
      </c>
      <c r="F753" s="298">
        <v>1191.659838</v>
      </c>
      <c r="G753" s="298">
        <v>68.301215999999997</v>
      </c>
      <c r="H753" s="298">
        <v>13159.961053999999</v>
      </c>
      <c r="I753" s="260" t="s">
        <v>30</v>
      </c>
      <c r="J753" s="260" t="s">
        <v>1059</v>
      </c>
      <c r="K753" s="47" t="s">
        <v>32</v>
      </c>
      <c r="L753" s="67" t="s">
        <v>33</v>
      </c>
      <c r="M753" s="67" t="s">
        <v>1057</v>
      </c>
      <c r="N753" s="47" t="s">
        <v>1060</v>
      </c>
      <c r="O753" s="68" t="s">
        <v>35</v>
      </c>
      <c r="P753" s="69">
        <v>8749.66</v>
      </c>
      <c r="Q753" s="83"/>
      <c r="R753" s="72"/>
      <c r="S753" s="72"/>
      <c r="T753" s="47"/>
      <c r="U753" s="47"/>
      <c r="V753" s="230" t="s">
        <v>376</v>
      </c>
      <c r="W753" s="88"/>
    </row>
    <row r="754" spans="1:23" s="18" customFormat="1" ht="37.5" customHeight="1" x14ac:dyDescent="0.25">
      <c r="A754" s="235"/>
      <c r="B754" s="213"/>
      <c r="C754" s="261"/>
      <c r="D754" s="277"/>
      <c r="E754" s="300"/>
      <c r="F754" s="300"/>
      <c r="G754" s="300"/>
      <c r="H754" s="300"/>
      <c r="I754" s="261"/>
      <c r="J754" s="261"/>
      <c r="K754" s="47" t="s">
        <v>32</v>
      </c>
      <c r="L754" s="67" t="s">
        <v>33</v>
      </c>
      <c r="M754" s="67" t="s">
        <v>1057</v>
      </c>
      <c r="N754" s="47" t="s">
        <v>1060</v>
      </c>
      <c r="O754" s="144" t="s">
        <v>139</v>
      </c>
      <c r="P754" s="69">
        <v>536.87</v>
      </c>
      <c r="Q754" s="83"/>
      <c r="R754" s="72"/>
      <c r="S754" s="72"/>
      <c r="T754" s="47"/>
      <c r="U754" s="47"/>
      <c r="V754" s="230"/>
      <c r="W754" s="88"/>
    </row>
    <row r="755" spans="1:23" s="18" customFormat="1" ht="37.5" customHeight="1" x14ac:dyDescent="0.25">
      <c r="A755" s="236"/>
      <c r="B755" s="214"/>
      <c r="C755" s="262"/>
      <c r="D755" s="276"/>
      <c r="E755" s="299"/>
      <c r="F755" s="299"/>
      <c r="G755" s="299"/>
      <c r="H755" s="299"/>
      <c r="I755" s="262"/>
      <c r="J755" s="262"/>
      <c r="K755" s="47" t="s">
        <v>32</v>
      </c>
      <c r="L755" s="67" t="s">
        <v>33</v>
      </c>
      <c r="M755" s="67" t="s">
        <v>1057</v>
      </c>
      <c r="N755" s="47" t="s">
        <v>1061</v>
      </c>
      <c r="O755" s="144" t="s">
        <v>139</v>
      </c>
      <c r="P755" s="69">
        <v>911.37</v>
      </c>
      <c r="Q755" s="83"/>
      <c r="R755" s="72"/>
      <c r="S755" s="72"/>
      <c r="T755" s="47"/>
      <c r="U755" s="47"/>
      <c r="V755" s="230"/>
      <c r="W755" s="88"/>
    </row>
    <row r="756" spans="1:23" s="7" customFormat="1" ht="25" customHeight="1" x14ac:dyDescent="0.25">
      <c r="A756" s="212">
        <v>193</v>
      </c>
      <c r="B756" s="212" t="s">
        <v>1057</v>
      </c>
      <c r="C756" s="212" t="s">
        <v>1062</v>
      </c>
      <c r="D756" s="275">
        <v>42947</v>
      </c>
      <c r="E756" s="302">
        <v>1899.533676</v>
      </c>
      <c r="F756" s="302">
        <v>567.70308855379801</v>
      </c>
      <c r="G756" s="302">
        <v>26.86</v>
      </c>
      <c r="H756" s="302">
        <v>2494.0967645537999</v>
      </c>
      <c r="I756" s="47" t="s">
        <v>30</v>
      </c>
      <c r="J756" s="47" t="s">
        <v>1063</v>
      </c>
      <c r="K756" s="47" t="s">
        <v>32</v>
      </c>
      <c r="L756" s="67" t="s">
        <v>33</v>
      </c>
      <c r="M756" s="67" t="s">
        <v>1057</v>
      </c>
      <c r="N756" s="47" t="s">
        <v>1064</v>
      </c>
      <c r="O756" s="68" t="s">
        <v>45</v>
      </c>
      <c r="P756" s="72">
        <v>47</v>
      </c>
      <c r="Q756" s="83"/>
      <c r="R756" s="72"/>
      <c r="S756" s="72"/>
      <c r="T756" s="47"/>
      <c r="U756" s="47"/>
      <c r="V756" s="230" t="s">
        <v>346</v>
      </c>
      <c r="W756" s="88"/>
    </row>
    <row r="757" spans="1:23" s="7" customFormat="1" ht="25" customHeight="1" x14ac:dyDescent="0.25">
      <c r="A757" s="213"/>
      <c r="B757" s="213"/>
      <c r="C757" s="213"/>
      <c r="D757" s="277"/>
      <c r="E757" s="303"/>
      <c r="F757" s="303"/>
      <c r="G757" s="303"/>
      <c r="H757" s="303"/>
      <c r="I757" s="47" t="s">
        <v>30</v>
      </c>
      <c r="J757" s="47" t="s">
        <v>1063</v>
      </c>
      <c r="K757" s="47" t="s">
        <v>32</v>
      </c>
      <c r="L757" s="67" t="s">
        <v>33</v>
      </c>
      <c r="M757" s="67" t="s">
        <v>1057</v>
      </c>
      <c r="N757" s="47" t="s">
        <v>1065</v>
      </c>
      <c r="O757" s="68" t="s">
        <v>45</v>
      </c>
      <c r="P757" s="72">
        <v>44.66</v>
      </c>
      <c r="Q757" s="83"/>
      <c r="R757" s="72"/>
      <c r="S757" s="72"/>
      <c r="T757" s="47"/>
      <c r="U757" s="47"/>
      <c r="V757" s="230"/>
      <c r="W757" s="88"/>
    </row>
    <row r="758" spans="1:23" s="7" customFormat="1" ht="25" customHeight="1" x14ac:dyDescent="0.25">
      <c r="A758" s="213"/>
      <c r="B758" s="213"/>
      <c r="C758" s="213"/>
      <c r="D758" s="277"/>
      <c r="E758" s="303"/>
      <c r="F758" s="303"/>
      <c r="G758" s="303"/>
      <c r="H758" s="303"/>
      <c r="I758" s="47" t="s">
        <v>30</v>
      </c>
      <c r="J758" s="47" t="s">
        <v>1063</v>
      </c>
      <c r="K758" s="47" t="s">
        <v>32</v>
      </c>
      <c r="L758" s="67" t="s">
        <v>33</v>
      </c>
      <c r="M758" s="67" t="s">
        <v>1057</v>
      </c>
      <c r="N758" s="47" t="s">
        <v>1066</v>
      </c>
      <c r="O758" s="68" t="s">
        <v>45</v>
      </c>
      <c r="P758" s="72">
        <v>66.08</v>
      </c>
      <c r="Q758" s="83"/>
      <c r="R758" s="72"/>
      <c r="S758" s="72"/>
      <c r="T758" s="47"/>
      <c r="U758" s="47"/>
      <c r="V758" s="230"/>
      <c r="W758" s="88"/>
    </row>
    <row r="759" spans="1:23" s="7" customFormat="1" ht="25" customHeight="1" x14ac:dyDescent="0.25">
      <c r="A759" s="213"/>
      <c r="B759" s="213"/>
      <c r="C759" s="213"/>
      <c r="D759" s="277"/>
      <c r="E759" s="303"/>
      <c r="F759" s="303"/>
      <c r="G759" s="303"/>
      <c r="H759" s="303"/>
      <c r="I759" s="47" t="s">
        <v>30</v>
      </c>
      <c r="J759" s="47" t="s">
        <v>1063</v>
      </c>
      <c r="K759" s="47" t="s">
        <v>32</v>
      </c>
      <c r="L759" s="67" t="s">
        <v>33</v>
      </c>
      <c r="M759" s="67" t="s">
        <v>1057</v>
      </c>
      <c r="N759" s="47" t="s">
        <v>1067</v>
      </c>
      <c r="O759" s="68" t="s">
        <v>45</v>
      </c>
      <c r="P759" s="72">
        <v>60.99</v>
      </c>
      <c r="Q759" s="83"/>
      <c r="R759" s="72"/>
      <c r="S759" s="72"/>
      <c r="T759" s="47"/>
      <c r="U759" s="47"/>
      <c r="V759" s="230"/>
      <c r="W759" s="88"/>
    </row>
    <row r="760" spans="1:23" s="7" customFormat="1" ht="25" customHeight="1" x14ac:dyDescent="0.25">
      <c r="A760" s="213"/>
      <c r="B760" s="213"/>
      <c r="C760" s="213"/>
      <c r="D760" s="277"/>
      <c r="E760" s="303"/>
      <c r="F760" s="303"/>
      <c r="G760" s="303"/>
      <c r="H760" s="303"/>
      <c r="I760" s="47" t="s">
        <v>30</v>
      </c>
      <c r="J760" s="47" t="s">
        <v>1063</v>
      </c>
      <c r="K760" s="47" t="s">
        <v>32</v>
      </c>
      <c r="L760" s="67" t="s">
        <v>33</v>
      </c>
      <c r="M760" s="67" t="s">
        <v>1057</v>
      </c>
      <c r="N760" s="47" t="s">
        <v>1068</v>
      </c>
      <c r="O760" s="68" t="s">
        <v>45</v>
      </c>
      <c r="P760" s="72">
        <v>62.22</v>
      </c>
      <c r="Q760" s="83"/>
      <c r="R760" s="72"/>
      <c r="S760" s="72"/>
      <c r="T760" s="47"/>
      <c r="U760" s="47"/>
      <c r="V760" s="230"/>
      <c r="W760" s="88"/>
    </row>
    <row r="761" spans="1:23" s="7" customFormat="1" ht="25" customHeight="1" x14ac:dyDescent="0.25">
      <c r="A761" s="213"/>
      <c r="B761" s="213"/>
      <c r="C761" s="213"/>
      <c r="D761" s="277"/>
      <c r="E761" s="303"/>
      <c r="F761" s="303"/>
      <c r="G761" s="303"/>
      <c r="H761" s="303"/>
      <c r="I761" s="47" t="s">
        <v>30</v>
      </c>
      <c r="J761" s="47" t="s">
        <v>1063</v>
      </c>
      <c r="K761" s="47" t="s">
        <v>32</v>
      </c>
      <c r="L761" s="67" t="s">
        <v>33</v>
      </c>
      <c r="M761" s="67" t="s">
        <v>1057</v>
      </c>
      <c r="N761" s="47" t="s">
        <v>1069</v>
      </c>
      <c r="O761" s="68" t="s">
        <v>45</v>
      </c>
      <c r="P761" s="72">
        <v>63.63</v>
      </c>
      <c r="Q761" s="83"/>
      <c r="R761" s="72"/>
      <c r="S761" s="72"/>
      <c r="T761" s="47"/>
      <c r="U761" s="47"/>
      <c r="V761" s="230"/>
      <c r="W761" s="88"/>
    </row>
    <row r="762" spans="1:23" s="7" customFormat="1" ht="25" customHeight="1" x14ac:dyDescent="0.25">
      <c r="A762" s="213"/>
      <c r="B762" s="213"/>
      <c r="C762" s="213"/>
      <c r="D762" s="277"/>
      <c r="E762" s="303"/>
      <c r="F762" s="303"/>
      <c r="G762" s="303"/>
      <c r="H762" s="303"/>
      <c r="I762" s="47" t="s">
        <v>30</v>
      </c>
      <c r="J762" s="47" t="s">
        <v>1063</v>
      </c>
      <c r="K762" s="47" t="s">
        <v>32</v>
      </c>
      <c r="L762" s="67" t="s">
        <v>33</v>
      </c>
      <c r="M762" s="67" t="s">
        <v>1057</v>
      </c>
      <c r="N762" s="47" t="s">
        <v>1070</v>
      </c>
      <c r="O762" s="68" t="s">
        <v>45</v>
      </c>
      <c r="P762" s="72">
        <v>66.03</v>
      </c>
      <c r="Q762" s="83"/>
      <c r="R762" s="72"/>
      <c r="S762" s="72"/>
      <c r="T762" s="47"/>
      <c r="U762" s="47"/>
      <c r="V762" s="230"/>
      <c r="W762" s="88"/>
    </row>
    <row r="763" spans="1:23" s="7" customFormat="1" ht="25" customHeight="1" x14ac:dyDescent="0.25">
      <c r="A763" s="213"/>
      <c r="B763" s="213"/>
      <c r="C763" s="213"/>
      <c r="D763" s="277"/>
      <c r="E763" s="303"/>
      <c r="F763" s="303"/>
      <c r="G763" s="303"/>
      <c r="H763" s="303"/>
      <c r="I763" s="47" t="s">
        <v>30</v>
      </c>
      <c r="J763" s="47" t="s">
        <v>1063</v>
      </c>
      <c r="K763" s="47" t="s">
        <v>32</v>
      </c>
      <c r="L763" s="67" t="s">
        <v>33</v>
      </c>
      <c r="M763" s="67" t="s">
        <v>1057</v>
      </c>
      <c r="N763" s="47" t="s">
        <v>1071</v>
      </c>
      <c r="O763" s="68" t="s">
        <v>45</v>
      </c>
      <c r="P763" s="72">
        <v>64.69</v>
      </c>
      <c r="Q763" s="83"/>
      <c r="R763" s="72"/>
      <c r="S763" s="72"/>
      <c r="T763" s="47"/>
      <c r="U763" s="47"/>
      <c r="V763" s="230"/>
      <c r="W763" s="88"/>
    </row>
    <row r="764" spans="1:23" s="7" customFormat="1" ht="25" customHeight="1" x14ac:dyDescent="0.25">
      <c r="A764" s="213"/>
      <c r="B764" s="213"/>
      <c r="C764" s="213"/>
      <c r="D764" s="277"/>
      <c r="E764" s="303"/>
      <c r="F764" s="303"/>
      <c r="G764" s="303"/>
      <c r="H764" s="303"/>
      <c r="I764" s="47" t="s">
        <v>30</v>
      </c>
      <c r="J764" s="47" t="s">
        <v>1063</v>
      </c>
      <c r="K764" s="47" t="s">
        <v>32</v>
      </c>
      <c r="L764" s="67" t="s">
        <v>33</v>
      </c>
      <c r="M764" s="67" t="s">
        <v>1057</v>
      </c>
      <c r="N764" s="47" t="s">
        <v>1072</v>
      </c>
      <c r="O764" s="68" t="s">
        <v>45</v>
      </c>
      <c r="P764" s="72">
        <v>43.14</v>
      </c>
      <c r="Q764" s="83"/>
      <c r="R764" s="72"/>
      <c r="S764" s="72"/>
      <c r="T764" s="47"/>
      <c r="U764" s="47"/>
      <c r="V764" s="230"/>
      <c r="W764" s="88"/>
    </row>
    <row r="765" spans="1:23" s="7" customFormat="1" ht="25" customHeight="1" x14ac:dyDescent="0.25">
      <c r="A765" s="213"/>
      <c r="B765" s="213"/>
      <c r="C765" s="213"/>
      <c r="D765" s="277"/>
      <c r="E765" s="303"/>
      <c r="F765" s="303"/>
      <c r="G765" s="303"/>
      <c r="H765" s="303"/>
      <c r="I765" s="47" t="s">
        <v>30</v>
      </c>
      <c r="J765" s="47" t="s">
        <v>1063</v>
      </c>
      <c r="K765" s="47" t="s">
        <v>32</v>
      </c>
      <c r="L765" s="67" t="s">
        <v>33</v>
      </c>
      <c r="M765" s="67" t="s">
        <v>1057</v>
      </c>
      <c r="N765" s="47" t="s">
        <v>1073</v>
      </c>
      <c r="O765" s="68" t="s">
        <v>45</v>
      </c>
      <c r="P765" s="72">
        <v>39.64</v>
      </c>
      <c r="Q765" s="83"/>
      <c r="R765" s="72"/>
      <c r="S765" s="72"/>
      <c r="T765" s="47"/>
      <c r="U765" s="47"/>
      <c r="V765" s="230"/>
      <c r="W765" s="88"/>
    </row>
    <row r="766" spans="1:23" s="7" customFormat="1" ht="25" customHeight="1" x14ac:dyDescent="0.25">
      <c r="A766" s="213"/>
      <c r="B766" s="213"/>
      <c r="C766" s="213"/>
      <c r="D766" s="277"/>
      <c r="E766" s="303"/>
      <c r="F766" s="303"/>
      <c r="G766" s="303"/>
      <c r="H766" s="303"/>
      <c r="I766" s="47" t="s">
        <v>30</v>
      </c>
      <c r="J766" s="47" t="s">
        <v>1063</v>
      </c>
      <c r="K766" s="47" t="s">
        <v>32</v>
      </c>
      <c r="L766" s="67" t="s">
        <v>33</v>
      </c>
      <c r="M766" s="67" t="s">
        <v>1057</v>
      </c>
      <c r="N766" s="47" t="s">
        <v>1074</v>
      </c>
      <c r="O766" s="68" t="s">
        <v>45</v>
      </c>
      <c r="P766" s="72">
        <v>58.93</v>
      </c>
      <c r="Q766" s="83"/>
      <c r="R766" s="72"/>
      <c r="S766" s="72"/>
      <c r="T766" s="47"/>
      <c r="U766" s="47"/>
      <c r="V766" s="230"/>
      <c r="W766" s="88"/>
    </row>
    <row r="767" spans="1:23" s="7" customFormat="1" ht="25" customHeight="1" x14ac:dyDescent="0.25">
      <c r="A767" s="213"/>
      <c r="B767" s="213"/>
      <c r="C767" s="213"/>
      <c r="D767" s="277"/>
      <c r="E767" s="303"/>
      <c r="F767" s="303"/>
      <c r="G767" s="303"/>
      <c r="H767" s="303"/>
      <c r="I767" s="47" t="s">
        <v>30</v>
      </c>
      <c r="J767" s="47" t="s">
        <v>1063</v>
      </c>
      <c r="K767" s="47" t="s">
        <v>32</v>
      </c>
      <c r="L767" s="67" t="s">
        <v>33</v>
      </c>
      <c r="M767" s="67" t="s">
        <v>1057</v>
      </c>
      <c r="N767" s="47" t="s">
        <v>1075</v>
      </c>
      <c r="O767" s="68" t="s">
        <v>45</v>
      </c>
      <c r="P767" s="72">
        <v>105.48</v>
      </c>
      <c r="Q767" s="83"/>
      <c r="R767" s="72"/>
      <c r="S767" s="72"/>
      <c r="T767" s="47"/>
      <c r="U767" s="47"/>
      <c r="V767" s="230"/>
      <c r="W767" s="88"/>
    </row>
    <row r="768" spans="1:23" s="7" customFormat="1" ht="25" customHeight="1" x14ac:dyDescent="0.25">
      <c r="A768" s="213"/>
      <c r="B768" s="213"/>
      <c r="C768" s="213"/>
      <c r="D768" s="277"/>
      <c r="E768" s="303"/>
      <c r="F768" s="303"/>
      <c r="G768" s="303"/>
      <c r="H768" s="303"/>
      <c r="I768" s="47" t="s">
        <v>30</v>
      </c>
      <c r="J768" s="47" t="s">
        <v>1063</v>
      </c>
      <c r="K768" s="47" t="s">
        <v>32</v>
      </c>
      <c r="L768" s="67" t="s">
        <v>33</v>
      </c>
      <c r="M768" s="67" t="s">
        <v>1057</v>
      </c>
      <c r="N768" s="47" t="s">
        <v>1076</v>
      </c>
      <c r="O768" s="68" t="s">
        <v>45</v>
      </c>
      <c r="P768" s="72">
        <v>43.36</v>
      </c>
      <c r="Q768" s="83"/>
      <c r="R768" s="72"/>
      <c r="S768" s="72"/>
      <c r="T768" s="47"/>
      <c r="U768" s="47"/>
      <c r="V768" s="230"/>
      <c r="W768" s="88"/>
    </row>
    <row r="769" spans="1:23" s="7" customFormat="1" ht="25" customHeight="1" x14ac:dyDescent="0.25">
      <c r="A769" s="213"/>
      <c r="B769" s="213"/>
      <c r="C769" s="213"/>
      <c r="D769" s="277"/>
      <c r="E769" s="303"/>
      <c r="F769" s="303"/>
      <c r="G769" s="303"/>
      <c r="H769" s="303"/>
      <c r="I769" s="47" t="s">
        <v>30</v>
      </c>
      <c r="J769" s="47" t="s">
        <v>1063</v>
      </c>
      <c r="K769" s="47" t="s">
        <v>32</v>
      </c>
      <c r="L769" s="67" t="s">
        <v>33</v>
      </c>
      <c r="M769" s="67" t="s">
        <v>1057</v>
      </c>
      <c r="N769" s="47" t="s">
        <v>1077</v>
      </c>
      <c r="O769" s="68" t="s">
        <v>45</v>
      </c>
      <c r="P769" s="72">
        <v>56.96</v>
      </c>
      <c r="Q769" s="83"/>
      <c r="R769" s="72"/>
      <c r="S769" s="72"/>
      <c r="T769" s="47"/>
      <c r="U769" s="47"/>
      <c r="V769" s="230"/>
      <c r="W769" s="88"/>
    </row>
    <row r="770" spans="1:23" s="7" customFormat="1" ht="25" customHeight="1" x14ac:dyDescent="0.25">
      <c r="A770" s="213"/>
      <c r="B770" s="213"/>
      <c r="C770" s="213"/>
      <c r="D770" s="277"/>
      <c r="E770" s="303"/>
      <c r="F770" s="303"/>
      <c r="G770" s="303"/>
      <c r="H770" s="303"/>
      <c r="I770" s="47" t="s">
        <v>30</v>
      </c>
      <c r="J770" s="47" t="s">
        <v>1063</v>
      </c>
      <c r="K770" s="47" t="s">
        <v>32</v>
      </c>
      <c r="L770" s="67" t="s">
        <v>33</v>
      </c>
      <c r="M770" s="67" t="s">
        <v>1057</v>
      </c>
      <c r="N770" s="47" t="s">
        <v>1078</v>
      </c>
      <c r="O770" s="68" t="s">
        <v>45</v>
      </c>
      <c r="P770" s="72">
        <v>37.340000000000003</v>
      </c>
      <c r="Q770" s="83"/>
      <c r="R770" s="72"/>
      <c r="S770" s="72"/>
      <c r="T770" s="47"/>
      <c r="U770" s="47"/>
      <c r="V770" s="230"/>
      <c r="W770" s="88"/>
    </row>
    <row r="771" spans="1:23" s="7" customFormat="1" ht="25" customHeight="1" x14ac:dyDescent="0.25">
      <c r="A771" s="213"/>
      <c r="B771" s="213"/>
      <c r="C771" s="213"/>
      <c r="D771" s="277"/>
      <c r="E771" s="303"/>
      <c r="F771" s="303"/>
      <c r="G771" s="303"/>
      <c r="H771" s="303"/>
      <c r="I771" s="47" t="s">
        <v>30</v>
      </c>
      <c r="J771" s="47" t="s">
        <v>1063</v>
      </c>
      <c r="K771" s="47" t="s">
        <v>32</v>
      </c>
      <c r="L771" s="67" t="s">
        <v>33</v>
      </c>
      <c r="M771" s="67" t="s">
        <v>1057</v>
      </c>
      <c r="N771" s="47" t="s">
        <v>1079</v>
      </c>
      <c r="O771" s="68" t="s">
        <v>45</v>
      </c>
      <c r="P771" s="72">
        <v>38.01</v>
      </c>
      <c r="Q771" s="83"/>
      <c r="R771" s="72"/>
      <c r="S771" s="72"/>
      <c r="T771" s="47"/>
      <c r="U771" s="47"/>
      <c r="V771" s="230"/>
      <c r="W771" s="88"/>
    </row>
    <row r="772" spans="1:23" s="7" customFormat="1" ht="25" customHeight="1" x14ac:dyDescent="0.25">
      <c r="A772" s="213"/>
      <c r="B772" s="213"/>
      <c r="C772" s="213"/>
      <c r="D772" s="277"/>
      <c r="E772" s="303"/>
      <c r="F772" s="303"/>
      <c r="G772" s="303"/>
      <c r="H772" s="303"/>
      <c r="I772" s="47" t="s">
        <v>30</v>
      </c>
      <c r="J772" s="47" t="s">
        <v>1063</v>
      </c>
      <c r="K772" s="47" t="s">
        <v>32</v>
      </c>
      <c r="L772" s="67" t="s">
        <v>33</v>
      </c>
      <c r="M772" s="67" t="s">
        <v>1057</v>
      </c>
      <c r="N772" s="47" t="s">
        <v>1080</v>
      </c>
      <c r="O772" s="68" t="s">
        <v>45</v>
      </c>
      <c r="P772" s="72">
        <v>47.8</v>
      </c>
      <c r="Q772" s="83"/>
      <c r="R772" s="72"/>
      <c r="S772" s="72"/>
      <c r="T772" s="47"/>
      <c r="U772" s="47"/>
      <c r="V772" s="230"/>
      <c r="W772" s="88"/>
    </row>
    <row r="773" spans="1:23" s="7" customFormat="1" ht="25" customHeight="1" x14ac:dyDescent="0.25">
      <c r="A773" s="213"/>
      <c r="B773" s="213"/>
      <c r="C773" s="213"/>
      <c r="D773" s="277"/>
      <c r="E773" s="303"/>
      <c r="F773" s="303"/>
      <c r="G773" s="303"/>
      <c r="H773" s="303"/>
      <c r="I773" s="47" t="s">
        <v>30</v>
      </c>
      <c r="J773" s="47" t="s">
        <v>1063</v>
      </c>
      <c r="K773" s="47" t="s">
        <v>32</v>
      </c>
      <c r="L773" s="67" t="s">
        <v>33</v>
      </c>
      <c r="M773" s="67" t="s">
        <v>1057</v>
      </c>
      <c r="N773" s="47" t="s">
        <v>1081</v>
      </c>
      <c r="O773" s="68" t="s">
        <v>45</v>
      </c>
      <c r="P773" s="72">
        <v>44.13</v>
      </c>
      <c r="Q773" s="83"/>
      <c r="R773" s="72"/>
      <c r="S773" s="72"/>
      <c r="T773" s="47"/>
      <c r="U773" s="47"/>
      <c r="V773" s="230"/>
      <c r="W773" s="88"/>
    </row>
    <row r="774" spans="1:23" s="7" customFormat="1" ht="25" customHeight="1" x14ac:dyDescent="0.25">
      <c r="A774" s="213"/>
      <c r="B774" s="213"/>
      <c r="C774" s="213"/>
      <c r="D774" s="277"/>
      <c r="E774" s="303"/>
      <c r="F774" s="303"/>
      <c r="G774" s="303"/>
      <c r="H774" s="303"/>
      <c r="I774" s="47" t="s">
        <v>30</v>
      </c>
      <c r="J774" s="47" t="s">
        <v>1063</v>
      </c>
      <c r="K774" s="47" t="s">
        <v>32</v>
      </c>
      <c r="L774" s="67" t="s">
        <v>33</v>
      </c>
      <c r="M774" s="67" t="s">
        <v>1057</v>
      </c>
      <c r="N774" s="47" t="s">
        <v>1082</v>
      </c>
      <c r="O774" s="68" t="s">
        <v>45</v>
      </c>
      <c r="P774" s="72">
        <v>44.76</v>
      </c>
      <c r="Q774" s="83"/>
      <c r="R774" s="72"/>
      <c r="S774" s="72"/>
      <c r="T774" s="47"/>
      <c r="U774" s="47"/>
      <c r="V774" s="230"/>
      <c r="W774" s="88"/>
    </row>
    <row r="775" spans="1:23" s="7" customFormat="1" ht="25" customHeight="1" x14ac:dyDescent="0.25">
      <c r="A775" s="213"/>
      <c r="B775" s="213"/>
      <c r="C775" s="213"/>
      <c r="D775" s="277"/>
      <c r="E775" s="303"/>
      <c r="F775" s="303"/>
      <c r="G775" s="303"/>
      <c r="H775" s="303"/>
      <c r="I775" s="47" t="s">
        <v>30</v>
      </c>
      <c r="J775" s="47" t="s">
        <v>1063</v>
      </c>
      <c r="K775" s="47" t="s">
        <v>32</v>
      </c>
      <c r="L775" s="67" t="s">
        <v>33</v>
      </c>
      <c r="M775" s="67" t="s">
        <v>1057</v>
      </c>
      <c r="N775" s="47" t="s">
        <v>1083</v>
      </c>
      <c r="O775" s="68" t="s">
        <v>63</v>
      </c>
      <c r="P775" s="72">
        <v>396.02</v>
      </c>
      <c r="Q775" s="83"/>
      <c r="R775" s="72"/>
      <c r="S775" s="72"/>
      <c r="T775" s="47"/>
      <c r="U775" s="47"/>
      <c r="V775" s="230"/>
      <c r="W775" s="88"/>
    </row>
    <row r="776" spans="1:23" s="7" customFormat="1" ht="25" customHeight="1" x14ac:dyDescent="0.25">
      <c r="A776" s="214"/>
      <c r="B776" s="214"/>
      <c r="C776" s="214"/>
      <c r="D776" s="276"/>
      <c r="E776" s="304"/>
      <c r="F776" s="304"/>
      <c r="G776" s="304"/>
      <c r="H776" s="304"/>
      <c r="I776" s="47" t="s">
        <v>30</v>
      </c>
      <c r="J776" s="47" t="s">
        <v>1063</v>
      </c>
      <c r="K776" s="47" t="s">
        <v>32</v>
      </c>
      <c r="L776" s="67" t="s">
        <v>33</v>
      </c>
      <c r="M776" s="67" t="s">
        <v>255</v>
      </c>
      <c r="N776" s="47" t="s">
        <v>1084</v>
      </c>
      <c r="O776" s="68" t="s">
        <v>41</v>
      </c>
      <c r="P776" s="72">
        <v>1094.25</v>
      </c>
      <c r="Q776" s="83"/>
      <c r="R776" s="72"/>
      <c r="S776" s="72"/>
      <c r="T776" s="47"/>
      <c r="U776" s="47"/>
      <c r="V776" s="230"/>
      <c r="W776" s="88"/>
    </row>
    <row r="777" spans="1:23" s="7" customFormat="1" ht="60" customHeight="1" x14ac:dyDescent="0.25">
      <c r="A777" s="237">
        <v>194</v>
      </c>
      <c r="B777" s="212" t="s">
        <v>1057</v>
      </c>
      <c r="C777" s="252" t="s">
        <v>1085</v>
      </c>
      <c r="D777" s="278">
        <v>43160</v>
      </c>
      <c r="E777" s="302">
        <v>480</v>
      </c>
      <c r="F777" s="302">
        <v>16.185417999999999</v>
      </c>
      <c r="G777" s="302">
        <v>4.5199999999999996</v>
      </c>
      <c r="H777" s="302">
        <v>500.70541800000001</v>
      </c>
      <c r="I777" s="252" t="s">
        <v>30</v>
      </c>
      <c r="J777" s="267" t="s">
        <v>1086</v>
      </c>
      <c r="K777" s="212" t="s">
        <v>32</v>
      </c>
      <c r="L777" s="207" t="s">
        <v>33</v>
      </c>
      <c r="M777" s="207" t="s">
        <v>1057</v>
      </c>
      <c r="N777" s="212" t="s">
        <v>1087</v>
      </c>
      <c r="O777" s="387" t="s">
        <v>45</v>
      </c>
      <c r="P777" s="401">
        <v>270.58999999999997</v>
      </c>
      <c r="Q777" s="83"/>
      <c r="R777" s="72"/>
      <c r="S777" s="72"/>
      <c r="T777" s="47" t="s">
        <v>64</v>
      </c>
      <c r="U777" s="47"/>
      <c r="V777" s="417" t="s">
        <v>443</v>
      </c>
      <c r="W777" s="88"/>
    </row>
    <row r="778" spans="1:23" s="7" customFormat="1" ht="60" customHeight="1" x14ac:dyDescent="0.25">
      <c r="A778" s="238"/>
      <c r="B778" s="213"/>
      <c r="C778" s="253"/>
      <c r="D778" s="279"/>
      <c r="E778" s="303"/>
      <c r="F778" s="303"/>
      <c r="G778" s="303"/>
      <c r="H778" s="303"/>
      <c r="I778" s="253"/>
      <c r="J778" s="268"/>
      <c r="K778" s="213"/>
      <c r="L778" s="233"/>
      <c r="M778" s="233"/>
      <c r="N778" s="213"/>
      <c r="O778" s="385"/>
      <c r="P778" s="402"/>
      <c r="Q778" s="83"/>
      <c r="R778" s="72"/>
      <c r="S778" s="72"/>
      <c r="T778" s="47"/>
      <c r="U778" s="47"/>
      <c r="V778" s="417"/>
      <c r="W778" s="88"/>
    </row>
    <row r="779" spans="1:23" s="7" customFormat="1" ht="60" customHeight="1" x14ac:dyDescent="0.25">
      <c r="A779" s="238"/>
      <c r="B779" s="213"/>
      <c r="C779" s="253"/>
      <c r="D779" s="279"/>
      <c r="E779" s="303"/>
      <c r="F779" s="303"/>
      <c r="G779" s="303"/>
      <c r="H779" s="303"/>
      <c r="I779" s="253"/>
      <c r="J779" s="268"/>
      <c r="K779" s="213"/>
      <c r="L779" s="233"/>
      <c r="M779" s="233"/>
      <c r="N779" s="213"/>
      <c r="O779" s="385"/>
      <c r="P779" s="402"/>
      <c r="Q779" s="83"/>
      <c r="R779" s="72"/>
      <c r="S779" s="72"/>
      <c r="T779" s="47"/>
      <c r="U779" s="47"/>
      <c r="V779" s="417"/>
      <c r="W779" s="88"/>
    </row>
    <row r="780" spans="1:23" s="7" customFormat="1" ht="60" customHeight="1" x14ac:dyDescent="0.25">
      <c r="A780" s="239"/>
      <c r="B780" s="214"/>
      <c r="C780" s="254"/>
      <c r="D780" s="280"/>
      <c r="E780" s="304"/>
      <c r="F780" s="304"/>
      <c r="G780" s="304"/>
      <c r="H780" s="304"/>
      <c r="I780" s="254"/>
      <c r="J780" s="269"/>
      <c r="K780" s="214"/>
      <c r="L780" s="208"/>
      <c r="M780" s="208"/>
      <c r="N780" s="214"/>
      <c r="O780" s="386"/>
      <c r="P780" s="403"/>
      <c r="Q780" s="83"/>
      <c r="R780" s="72"/>
      <c r="S780" s="72"/>
      <c r="T780" s="47"/>
      <c r="U780" s="47"/>
      <c r="V780" s="417"/>
      <c r="W780" s="88"/>
    </row>
    <row r="781" spans="1:23" s="9" customFormat="1" ht="45.75" customHeight="1" x14ac:dyDescent="0.25">
      <c r="A781" s="224">
        <v>195</v>
      </c>
      <c r="B781" s="212" t="s">
        <v>269</v>
      </c>
      <c r="C781" s="209" t="s">
        <v>1088</v>
      </c>
      <c r="D781" s="275">
        <v>43312</v>
      </c>
      <c r="E781" s="319">
        <v>2991.99</v>
      </c>
      <c r="F781" s="319">
        <v>1497.286705</v>
      </c>
      <c r="G781" s="319">
        <v>20.702500000000001</v>
      </c>
      <c r="H781" s="351">
        <v>4509.9792049999996</v>
      </c>
      <c r="I781" s="209" t="s">
        <v>30</v>
      </c>
      <c r="J781" s="209" t="s">
        <v>1089</v>
      </c>
      <c r="K781" s="143" t="s">
        <v>32</v>
      </c>
      <c r="L781" s="67" t="s">
        <v>33</v>
      </c>
      <c r="M781" s="67" t="s">
        <v>269</v>
      </c>
      <c r="N781" s="47" t="s">
        <v>1090</v>
      </c>
      <c r="O781" s="109" t="s">
        <v>63</v>
      </c>
      <c r="P781" s="69">
        <v>3057</v>
      </c>
      <c r="Q781" s="83"/>
      <c r="R781" s="72"/>
      <c r="S781" s="72"/>
      <c r="T781" s="47"/>
      <c r="U781" s="47"/>
      <c r="V781" s="212" t="s">
        <v>421</v>
      </c>
      <c r="W781" s="94"/>
    </row>
    <row r="782" spans="1:23" s="9" customFormat="1" ht="42.75" customHeight="1" x14ac:dyDescent="0.25">
      <c r="A782" s="225"/>
      <c r="B782" s="213"/>
      <c r="C782" s="211"/>
      <c r="D782" s="277"/>
      <c r="E782" s="325"/>
      <c r="F782" s="325"/>
      <c r="G782" s="325"/>
      <c r="H782" s="353"/>
      <c r="I782" s="211"/>
      <c r="J782" s="211"/>
      <c r="K782" s="375" t="s">
        <v>32</v>
      </c>
      <c r="L782" s="207" t="s">
        <v>33</v>
      </c>
      <c r="M782" s="207" t="s">
        <v>269</v>
      </c>
      <c r="N782" s="212" t="s">
        <v>1091</v>
      </c>
      <c r="O782" s="393" t="s">
        <v>63</v>
      </c>
      <c r="P782" s="224">
        <v>1097.3499999999999</v>
      </c>
      <c r="Q782" s="83"/>
      <c r="R782" s="72"/>
      <c r="S782" s="72"/>
      <c r="T782" s="47"/>
      <c r="U782" s="47"/>
      <c r="V782" s="213"/>
      <c r="W782" s="94"/>
    </row>
    <row r="783" spans="1:23" s="9" customFormat="1" ht="25" customHeight="1" x14ac:dyDescent="0.25">
      <c r="A783" s="226"/>
      <c r="B783" s="214"/>
      <c r="C783" s="210"/>
      <c r="D783" s="276"/>
      <c r="E783" s="320"/>
      <c r="F783" s="320"/>
      <c r="G783" s="320"/>
      <c r="H783" s="352"/>
      <c r="I783" s="210"/>
      <c r="J783" s="210"/>
      <c r="K783" s="377"/>
      <c r="L783" s="208"/>
      <c r="M783" s="208"/>
      <c r="N783" s="214"/>
      <c r="O783" s="394"/>
      <c r="P783" s="226"/>
      <c r="Q783" s="83"/>
      <c r="R783" s="72"/>
      <c r="S783" s="72"/>
      <c r="T783" s="47"/>
      <c r="U783" s="47"/>
      <c r="V783" s="213"/>
      <c r="W783" s="94"/>
    </row>
    <row r="784" spans="1:23" s="10" customFormat="1" ht="56.25" customHeight="1" x14ac:dyDescent="0.25">
      <c r="A784" s="224">
        <v>196</v>
      </c>
      <c r="B784" s="249" t="s">
        <v>269</v>
      </c>
      <c r="C784" s="249" t="s">
        <v>1092</v>
      </c>
      <c r="D784" s="284">
        <v>43343</v>
      </c>
      <c r="E784" s="322">
        <v>1450</v>
      </c>
      <c r="F784" s="322">
        <v>691.84</v>
      </c>
      <c r="G784" s="322">
        <v>15.15</v>
      </c>
      <c r="H784" s="322">
        <v>2156.9899999999998</v>
      </c>
      <c r="I784" s="246" t="s">
        <v>30</v>
      </c>
      <c r="J784" s="249" t="s">
        <v>1093</v>
      </c>
      <c r="K784" s="375" t="s">
        <v>32</v>
      </c>
      <c r="L784" s="382" t="s">
        <v>33</v>
      </c>
      <c r="M784" s="207" t="s">
        <v>269</v>
      </c>
      <c r="N784" s="249" t="s">
        <v>1094</v>
      </c>
      <c r="O784" s="382" t="s">
        <v>368</v>
      </c>
      <c r="P784" s="314">
        <v>6599.03</v>
      </c>
      <c r="Q784" s="113"/>
      <c r="R784" s="107"/>
      <c r="S784" s="107"/>
      <c r="T784" s="24"/>
      <c r="U784" s="24"/>
      <c r="V784" s="213"/>
    </row>
    <row r="785" spans="1:23" s="10" customFormat="1" ht="19.5" customHeight="1" x14ac:dyDescent="0.25">
      <c r="A785" s="225"/>
      <c r="B785" s="250"/>
      <c r="C785" s="250"/>
      <c r="D785" s="285"/>
      <c r="E785" s="323"/>
      <c r="F785" s="323"/>
      <c r="G785" s="323"/>
      <c r="H785" s="323"/>
      <c r="I785" s="247"/>
      <c r="J785" s="250"/>
      <c r="K785" s="376"/>
      <c r="L785" s="384"/>
      <c r="M785" s="233"/>
      <c r="N785" s="250"/>
      <c r="O785" s="384"/>
      <c r="P785" s="315"/>
      <c r="Q785" s="113"/>
      <c r="R785" s="107"/>
      <c r="S785" s="107"/>
      <c r="T785" s="24"/>
      <c r="U785" s="24"/>
      <c r="V785" s="213"/>
    </row>
    <row r="786" spans="1:23" s="10" customFormat="1" ht="19.5" customHeight="1" x14ac:dyDescent="0.25">
      <c r="A786" s="225"/>
      <c r="B786" s="250"/>
      <c r="C786" s="250"/>
      <c r="D786" s="285"/>
      <c r="E786" s="323"/>
      <c r="F786" s="323"/>
      <c r="G786" s="323"/>
      <c r="H786" s="323"/>
      <c r="I786" s="247"/>
      <c r="J786" s="250"/>
      <c r="K786" s="376"/>
      <c r="L786" s="384"/>
      <c r="M786" s="233"/>
      <c r="N786" s="250"/>
      <c r="O786" s="384"/>
      <c r="P786" s="315"/>
      <c r="Q786" s="113"/>
      <c r="R786" s="107"/>
      <c r="S786" s="107"/>
      <c r="T786" s="24"/>
      <c r="U786" s="24"/>
      <c r="V786" s="213"/>
    </row>
    <row r="787" spans="1:23" s="10" customFormat="1" ht="19.5" customHeight="1" x14ac:dyDescent="0.25">
      <c r="A787" s="226"/>
      <c r="B787" s="251"/>
      <c r="C787" s="251"/>
      <c r="D787" s="286"/>
      <c r="E787" s="324"/>
      <c r="F787" s="324"/>
      <c r="G787" s="324"/>
      <c r="H787" s="324"/>
      <c r="I787" s="248"/>
      <c r="J787" s="251"/>
      <c r="K787" s="377"/>
      <c r="L787" s="383"/>
      <c r="M787" s="208"/>
      <c r="N787" s="251"/>
      <c r="O787" s="383"/>
      <c r="P787" s="316"/>
      <c r="Q787" s="113"/>
      <c r="R787" s="107"/>
      <c r="S787" s="107"/>
      <c r="T787" s="24"/>
      <c r="U787" s="24"/>
      <c r="V787" s="213"/>
    </row>
    <row r="788" spans="1:23" s="10" customFormat="1" ht="62.25" customHeight="1" x14ac:dyDescent="0.25">
      <c r="A788" s="224">
        <v>197</v>
      </c>
      <c r="B788" s="249" t="s">
        <v>269</v>
      </c>
      <c r="C788" s="249" t="s">
        <v>1095</v>
      </c>
      <c r="D788" s="284">
        <v>43343</v>
      </c>
      <c r="E788" s="322">
        <v>1859.99918</v>
      </c>
      <c r="F788" s="322">
        <v>715.21</v>
      </c>
      <c r="G788" s="322">
        <v>11.26</v>
      </c>
      <c r="H788" s="322">
        <v>2586.4691800000001</v>
      </c>
      <c r="I788" s="246" t="s">
        <v>30</v>
      </c>
      <c r="J788" s="249" t="s">
        <v>1096</v>
      </c>
      <c r="K788" s="375" t="s">
        <v>32</v>
      </c>
      <c r="L788" s="382" t="s">
        <v>33</v>
      </c>
      <c r="M788" s="387" t="s">
        <v>269</v>
      </c>
      <c r="N788" s="249" t="s">
        <v>1097</v>
      </c>
      <c r="O788" s="382" t="s">
        <v>35</v>
      </c>
      <c r="P788" s="322">
        <v>909.22</v>
      </c>
      <c r="Q788" s="113"/>
      <c r="R788" s="107"/>
      <c r="S788" s="107"/>
      <c r="T788" s="24"/>
      <c r="U788" s="24"/>
      <c r="V788" s="213"/>
    </row>
    <row r="789" spans="1:23" s="10" customFormat="1" ht="19.5" customHeight="1" x14ac:dyDescent="0.25">
      <c r="A789" s="225"/>
      <c r="B789" s="250"/>
      <c r="C789" s="250"/>
      <c r="D789" s="285"/>
      <c r="E789" s="323"/>
      <c r="F789" s="323"/>
      <c r="G789" s="323"/>
      <c r="H789" s="323"/>
      <c r="I789" s="247"/>
      <c r="J789" s="250"/>
      <c r="K789" s="376"/>
      <c r="L789" s="384"/>
      <c r="M789" s="385"/>
      <c r="N789" s="250"/>
      <c r="O789" s="384"/>
      <c r="P789" s="323"/>
      <c r="Q789" s="113"/>
      <c r="R789" s="107"/>
      <c r="S789" s="107"/>
      <c r="T789" s="24"/>
      <c r="U789" s="24"/>
      <c r="V789" s="213"/>
    </row>
    <row r="790" spans="1:23" s="10" customFormat="1" ht="19.5" customHeight="1" x14ac:dyDescent="0.25">
      <c r="A790" s="225"/>
      <c r="B790" s="250"/>
      <c r="C790" s="250"/>
      <c r="D790" s="285"/>
      <c r="E790" s="323"/>
      <c r="F790" s="323"/>
      <c r="G790" s="323"/>
      <c r="H790" s="323"/>
      <c r="I790" s="247"/>
      <c r="J790" s="250"/>
      <c r="K790" s="376"/>
      <c r="L790" s="384"/>
      <c r="M790" s="385"/>
      <c r="N790" s="250"/>
      <c r="O790" s="384"/>
      <c r="P790" s="323"/>
      <c r="Q790" s="113"/>
      <c r="R790" s="107"/>
      <c r="S790" s="107"/>
      <c r="T790" s="24"/>
      <c r="U790" s="24"/>
      <c r="V790" s="213"/>
    </row>
    <row r="791" spans="1:23" s="10" customFormat="1" ht="19.5" customHeight="1" x14ac:dyDescent="0.25">
      <c r="A791" s="226"/>
      <c r="B791" s="251"/>
      <c r="C791" s="251"/>
      <c r="D791" s="286"/>
      <c r="E791" s="324"/>
      <c r="F791" s="324"/>
      <c r="G791" s="324"/>
      <c r="H791" s="324"/>
      <c r="I791" s="248"/>
      <c r="J791" s="251"/>
      <c r="K791" s="377"/>
      <c r="L791" s="383"/>
      <c r="M791" s="386"/>
      <c r="N791" s="251"/>
      <c r="O791" s="383"/>
      <c r="P791" s="324"/>
      <c r="Q791" s="113"/>
      <c r="R791" s="107"/>
      <c r="S791" s="107"/>
      <c r="T791" s="24"/>
      <c r="U791" s="24"/>
      <c r="V791" s="213"/>
    </row>
    <row r="792" spans="1:23" s="10" customFormat="1" ht="60" customHeight="1" x14ac:dyDescent="0.25">
      <c r="A792" s="224">
        <v>198</v>
      </c>
      <c r="B792" s="246" t="s">
        <v>269</v>
      </c>
      <c r="C792" s="249" t="s">
        <v>1098</v>
      </c>
      <c r="D792" s="284">
        <v>43343</v>
      </c>
      <c r="E792" s="322">
        <v>1784.5835360000001</v>
      </c>
      <c r="F792" s="322">
        <v>640.54</v>
      </c>
      <c r="G792" s="322">
        <v>14.91</v>
      </c>
      <c r="H792" s="322">
        <v>2440.0335359999999</v>
      </c>
      <c r="I792" s="246" t="s">
        <v>30</v>
      </c>
      <c r="J792" s="249" t="s">
        <v>1099</v>
      </c>
      <c r="K792" s="143" t="s">
        <v>32</v>
      </c>
      <c r="L792" s="107" t="s">
        <v>33</v>
      </c>
      <c r="M792" s="73" t="s">
        <v>269</v>
      </c>
      <c r="N792" s="108" t="s">
        <v>1100</v>
      </c>
      <c r="O792" s="111" t="s">
        <v>35</v>
      </c>
      <c r="P792" s="110">
        <v>1108.9000000000001</v>
      </c>
      <c r="Q792" s="113"/>
      <c r="R792" s="107"/>
      <c r="S792" s="107"/>
      <c r="T792" s="24"/>
      <c r="U792" s="24"/>
      <c r="V792" s="213"/>
    </row>
    <row r="793" spans="1:23" ht="34.5" customHeight="1" x14ac:dyDescent="0.25">
      <c r="A793" s="225"/>
      <c r="B793" s="247"/>
      <c r="C793" s="250"/>
      <c r="D793" s="285"/>
      <c r="E793" s="323"/>
      <c r="F793" s="323"/>
      <c r="G793" s="323"/>
      <c r="H793" s="323"/>
      <c r="I793" s="247"/>
      <c r="J793" s="250"/>
      <c r="K793" s="375" t="s">
        <v>32</v>
      </c>
      <c r="L793" s="382" t="s">
        <v>33</v>
      </c>
      <c r="M793" s="207" t="s">
        <v>269</v>
      </c>
      <c r="N793" s="388" t="s">
        <v>1101</v>
      </c>
      <c r="O793" s="382" t="s">
        <v>385</v>
      </c>
      <c r="P793" s="409">
        <v>765.57</v>
      </c>
      <c r="Q793" s="149"/>
      <c r="R793" s="146"/>
      <c r="S793" s="146"/>
      <c r="V793" s="213"/>
    </row>
    <row r="794" spans="1:23" ht="19.5" customHeight="1" x14ac:dyDescent="0.25">
      <c r="A794" s="225"/>
      <c r="B794" s="247"/>
      <c r="C794" s="250"/>
      <c r="D794" s="285"/>
      <c r="E794" s="323"/>
      <c r="F794" s="323"/>
      <c r="G794" s="323"/>
      <c r="H794" s="323"/>
      <c r="I794" s="247"/>
      <c r="J794" s="250"/>
      <c r="K794" s="376"/>
      <c r="L794" s="384"/>
      <c r="M794" s="233"/>
      <c r="N794" s="389"/>
      <c r="O794" s="384"/>
      <c r="P794" s="410"/>
      <c r="Q794" s="149"/>
      <c r="R794" s="146"/>
      <c r="S794" s="146"/>
      <c r="V794" s="213"/>
    </row>
    <row r="795" spans="1:23" ht="19.5" customHeight="1" x14ac:dyDescent="0.25">
      <c r="A795" s="225"/>
      <c r="B795" s="247"/>
      <c r="C795" s="250"/>
      <c r="D795" s="285"/>
      <c r="E795" s="323"/>
      <c r="F795" s="323"/>
      <c r="G795" s="323"/>
      <c r="H795" s="323"/>
      <c r="I795" s="247"/>
      <c r="J795" s="250"/>
      <c r="K795" s="376"/>
      <c r="L795" s="384"/>
      <c r="M795" s="233"/>
      <c r="N795" s="389"/>
      <c r="O795" s="384"/>
      <c r="P795" s="410"/>
      <c r="Q795" s="149"/>
      <c r="R795" s="146"/>
      <c r="S795" s="146"/>
      <c r="V795" s="213"/>
    </row>
    <row r="796" spans="1:23" ht="19.5" customHeight="1" x14ac:dyDescent="0.25">
      <c r="A796" s="226"/>
      <c r="B796" s="248"/>
      <c r="C796" s="251"/>
      <c r="D796" s="286"/>
      <c r="E796" s="324"/>
      <c r="F796" s="324"/>
      <c r="G796" s="324"/>
      <c r="H796" s="324"/>
      <c r="I796" s="248"/>
      <c r="J796" s="251"/>
      <c r="K796" s="377"/>
      <c r="L796" s="383"/>
      <c r="M796" s="208"/>
      <c r="N796" s="390"/>
      <c r="O796" s="383"/>
      <c r="P796" s="411"/>
      <c r="Q796" s="149"/>
      <c r="R796" s="146"/>
      <c r="S796" s="146"/>
      <c r="V796" s="213"/>
    </row>
    <row r="797" spans="1:23" s="3" customFormat="1" ht="21" customHeight="1" x14ac:dyDescent="0.25">
      <c r="A797" s="207">
        <v>199</v>
      </c>
      <c r="B797" s="212" t="s">
        <v>269</v>
      </c>
      <c r="C797" s="212" t="s">
        <v>1102</v>
      </c>
      <c r="D797" s="275">
        <v>42907</v>
      </c>
      <c r="E797" s="298">
        <v>2500</v>
      </c>
      <c r="F797" s="298">
        <v>137.445819</v>
      </c>
      <c r="G797" s="298">
        <v>16.960999999999999</v>
      </c>
      <c r="H797" s="298">
        <v>2654.4068189999998</v>
      </c>
      <c r="I797" s="47" t="s">
        <v>30</v>
      </c>
      <c r="J797" s="212" t="s">
        <v>1103</v>
      </c>
      <c r="K797" s="47" t="s">
        <v>32</v>
      </c>
      <c r="L797" s="67" t="s">
        <v>33</v>
      </c>
      <c r="M797" s="67" t="s">
        <v>269</v>
      </c>
      <c r="N797" s="47" t="s">
        <v>1104</v>
      </c>
      <c r="O797" s="68" t="s">
        <v>184</v>
      </c>
      <c r="P797" s="69">
        <v>1409.19</v>
      </c>
      <c r="Q797" s="83"/>
      <c r="R797" s="72"/>
      <c r="S797" s="72"/>
      <c r="T797" s="47"/>
      <c r="U797" s="47"/>
      <c r="V797" s="421" t="s">
        <v>37</v>
      </c>
      <c r="W797" s="84"/>
    </row>
    <row r="798" spans="1:23" s="3" customFormat="1" ht="21" customHeight="1" x14ac:dyDescent="0.25">
      <c r="A798" s="208"/>
      <c r="B798" s="214"/>
      <c r="C798" s="214"/>
      <c r="D798" s="276"/>
      <c r="E798" s="299"/>
      <c r="F798" s="299"/>
      <c r="G798" s="299"/>
      <c r="H798" s="299"/>
      <c r="I798" s="47" t="s">
        <v>30</v>
      </c>
      <c r="J798" s="214"/>
      <c r="K798" s="144" t="s">
        <v>32</v>
      </c>
      <c r="L798" s="68" t="s">
        <v>33</v>
      </c>
      <c r="M798" s="68" t="s">
        <v>269</v>
      </c>
      <c r="N798" s="144" t="s">
        <v>1105</v>
      </c>
      <c r="O798" s="68" t="s">
        <v>41</v>
      </c>
      <c r="P798" s="120">
        <v>296.44</v>
      </c>
      <c r="Q798" s="83"/>
      <c r="R798" s="72"/>
      <c r="S798" s="72"/>
      <c r="T798" s="47"/>
      <c r="U798" s="47"/>
      <c r="V798" s="421"/>
      <c r="W798" s="84"/>
    </row>
    <row r="799" spans="1:23" s="4" customFormat="1" ht="21" customHeight="1" x14ac:dyDescent="0.25">
      <c r="A799" s="209">
        <v>200</v>
      </c>
      <c r="B799" s="212" t="s">
        <v>269</v>
      </c>
      <c r="C799" s="209" t="s">
        <v>1106</v>
      </c>
      <c r="D799" s="275">
        <v>43333</v>
      </c>
      <c r="E799" s="298">
        <v>799.18799999999999</v>
      </c>
      <c r="F799" s="302">
        <v>204.30843200000001</v>
      </c>
      <c r="G799" s="302">
        <v>6.9092000000000002</v>
      </c>
      <c r="H799" s="298">
        <v>1010.405632</v>
      </c>
      <c r="I799" s="209" t="s">
        <v>30</v>
      </c>
      <c r="J799" s="209" t="s">
        <v>1107</v>
      </c>
      <c r="K799" s="138"/>
      <c r="L799" s="74"/>
      <c r="M799" s="74"/>
      <c r="N799" s="138"/>
      <c r="O799" s="74"/>
      <c r="P799" s="121"/>
      <c r="Q799" s="83"/>
      <c r="R799" s="72"/>
      <c r="S799" s="72"/>
      <c r="T799" s="47"/>
      <c r="U799" s="47"/>
      <c r="V799" s="213" t="s">
        <v>909</v>
      </c>
      <c r="W799" s="85"/>
    </row>
    <row r="800" spans="1:23" s="4" customFormat="1" ht="21" customHeight="1" x14ac:dyDescent="0.25">
      <c r="A800" s="211"/>
      <c r="B800" s="213"/>
      <c r="C800" s="211"/>
      <c r="D800" s="277"/>
      <c r="E800" s="300"/>
      <c r="F800" s="303"/>
      <c r="G800" s="303"/>
      <c r="H800" s="300"/>
      <c r="I800" s="211"/>
      <c r="J800" s="211"/>
      <c r="K800" s="138"/>
      <c r="L800" s="74"/>
      <c r="M800" s="74"/>
      <c r="N800" s="138"/>
      <c r="O800" s="74"/>
      <c r="P800" s="121"/>
      <c r="Q800" s="83"/>
      <c r="R800" s="72"/>
      <c r="S800" s="72"/>
      <c r="T800" s="47"/>
      <c r="U800" s="47"/>
      <c r="V800" s="213"/>
      <c r="W800" s="85"/>
    </row>
    <row r="801" spans="1:23" s="4" customFormat="1" ht="21" customHeight="1" x14ac:dyDescent="0.25">
      <c r="A801" s="211"/>
      <c r="B801" s="213"/>
      <c r="C801" s="211"/>
      <c r="D801" s="277"/>
      <c r="E801" s="300"/>
      <c r="F801" s="303"/>
      <c r="G801" s="303"/>
      <c r="H801" s="300"/>
      <c r="I801" s="211"/>
      <c r="J801" s="211"/>
      <c r="K801" s="139"/>
      <c r="L801" s="75"/>
      <c r="M801" s="75"/>
      <c r="N801" s="139"/>
      <c r="O801" s="75"/>
      <c r="P801" s="122"/>
      <c r="Q801" s="83"/>
      <c r="R801" s="72"/>
      <c r="S801" s="72"/>
      <c r="T801" s="47"/>
      <c r="U801" s="47"/>
      <c r="V801" s="213"/>
      <c r="W801" s="85"/>
    </row>
    <row r="802" spans="1:23" s="5" customFormat="1" ht="21" customHeight="1" x14ac:dyDescent="0.25">
      <c r="A802" s="210"/>
      <c r="B802" s="214"/>
      <c r="C802" s="210"/>
      <c r="D802" s="276"/>
      <c r="E802" s="299"/>
      <c r="F802" s="304"/>
      <c r="G802" s="304"/>
      <c r="H802" s="299"/>
      <c r="I802" s="210"/>
      <c r="J802" s="210"/>
      <c r="K802" s="47" t="s">
        <v>32</v>
      </c>
      <c r="L802" s="67" t="s">
        <v>33</v>
      </c>
      <c r="M802" s="67" t="s">
        <v>269</v>
      </c>
      <c r="N802" s="47" t="s">
        <v>1108</v>
      </c>
      <c r="O802" s="68" t="s">
        <v>184</v>
      </c>
      <c r="P802" s="69">
        <v>856.88</v>
      </c>
      <c r="Q802" s="83"/>
      <c r="R802" s="72"/>
      <c r="S802" s="72"/>
      <c r="T802" s="47"/>
      <c r="U802" s="47"/>
      <c r="V802" s="213"/>
      <c r="W802" s="86"/>
    </row>
    <row r="803" spans="1:23" s="4" customFormat="1" ht="21" customHeight="1" x14ac:dyDescent="0.25">
      <c r="A803" s="209">
        <v>201</v>
      </c>
      <c r="B803" s="212" t="s">
        <v>269</v>
      </c>
      <c r="C803" s="209" t="s">
        <v>1109</v>
      </c>
      <c r="D803" s="275">
        <v>43333</v>
      </c>
      <c r="E803" s="209">
        <v>11586</v>
      </c>
      <c r="F803" s="302">
        <v>1939.294007</v>
      </c>
      <c r="G803" s="302">
        <v>66.169300000000007</v>
      </c>
      <c r="H803" s="209">
        <v>13591.463307</v>
      </c>
      <c r="I803" s="209" t="s">
        <v>30</v>
      </c>
      <c r="J803" s="209" t="s">
        <v>1110</v>
      </c>
      <c r="K803" s="212" t="s">
        <v>32</v>
      </c>
      <c r="L803" s="207" t="s">
        <v>33</v>
      </c>
      <c r="M803" s="207" t="s">
        <v>269</v>
      </c>
      <c r="N803" s="212" t="s">
        <v>1111</v>
      </c>
      <c r="O803" s="387" t="s">
        <v>35</v>
      </c>
      <c r="P803" s="224">
        <v>20504.41</v>
      </c>
      <c r="Q803" s="83"/>
      <c r="R803" s="72"/>
      <c r="S803" s="72"/>
      <c r="T803" s="47"/>
      <c r="U803" s="47"/>
      <c r="V803" s="230" t="s">
        <v>909</v>
      </c>
      <c r="W803" s="85"/>
    </row>
    <row r="804" spans="1:23" s="4" customFormat="1" ht="21" customHeight="1" x14ac:dyDescent="0.25">
      <c r="A804" s="211"/>
      <c r="B804" s="213"/>
      <c r="C804" s="211"/>
      <c r="D804" s="277"/>
      <c r="E804" s="211"/>
      <c r="F804" s="303"/>
      <c r="G804" s="303"/>
      <c r="H804" s="211"/>
      <c r="I804" s="211"/>
      <c r="J804" s="211"/>
      <c r="K804" s="213"/>
      <c r="L804" s="233"/>
      <c r="M804" s="233"/>
      <c r="N804" s="213"/>
      <c r="O804" s="385"/>
      <c r="P804" s="225"/>
      <c r="Q804" s="83"/>
      <c r="R804" s="72"/>
      <c r="S804" s="72"/>
      <c r="T804" s="47"/>
      <c r="U804" s="47"/>
      <c r="V804" s="230"/>
      <c r="W804" s="85"/>
    </row>
    <row r="805" spans="1:23" s="4" customFormat="1" ht="21" customHeight="1" x14ac:dyDescent="0.25">
      <c r="A805" s="211"/>
      <c r="B805" s="213"/>
      <c r="C805" s="211"/>
      <c r="D805" s="277"/>
      <c r="E805" s="211"/>
      <c r="F805" s="303"/>
      <c r="G805" s="303"/>
      <c r="H805" s="211"/>
      <c r="I805" s="210"/>
      <c r="J805" s="211"/>
      <c r="K805" s="214"/>
      <c r="L805" s="208"/>
      <c r="M805" s="208"/>
      <c r="N805" s="214"/>
      <c r="O805" s="386"/>
      <c r="P805" s="226"/>
      <c r="Q805" s="83"/>
      <c r="R805" s="72"/>
      <c r="S805" s="72"/>
      <c r="T805" s="47"/>
      <c r="U805" s="47"/>
      <c r="V805" s="230"/>
      <c r="W805" s="85"/>
    </row>
    <row r="806" spans="1:23" s="4" customFormat="1" ht="21" customHeight="1" x14ac:dyDescent="0.25">
      <c r="A806" s="210"/>
      <c r="B806" s="214"/>
      <c r="C806" s="210"/>
      <c r="D806" s="276"/>
      <c r="E806" s="210"/>
      <c r="F806" s="304"/>
      <c r="G806" s="304"/>
      <c r="H806" s="210"/>
      <c r="I806" s="48" t="s">
        <v>30</v>
      </c>
      <c r="J806" s="210"/>
      <c r="K806" s="47" t="s">
        <v>32</v>
      </c>
      <c r="L806" s="67" t="s">
        <v>33</v>
      </c>
      <c r="M806" s="67" t="s">
        <v>269</v>
      </c>
      <c r="N806" s="47" t="s">
        <v>1112</v>
      </c>
      <c r="O806" s="68" t="s">
        <v>35</v>
      </c>
      <c r="P806" s="69">
        <v>3044.07</v>
      </c>
      <c r="Q806" s="83"/>
      <c r="R806" s="72"/>
      <c r="S806" s="72"/>
      <c r="T806" s="47"/>
      <c r="U806" s="47"/>
      <c r="V806" s="230"/>
      <c r="W806" s="85"/>
    </row>
    <row r="807" spans="1:23" s="4" customFormat="1" ht="21" customHeight="1" x14ac:dyDescent="0.25">
      <c r="A807" s="209">
        <v>202</v>
      </c>
      <c r="B807" s="212" t="s">
        <v>269</v>
      </c>
      <c r="C807" s="209" t="s">
        <v>1113</v>
      </c>
      <c r="D807" s="275">
        <v>43333</v>
      </c>
      <c r="E807" s="209">
        <v>34119</v>
      </c>
      <c r="F807" s="302">
        <v>5308.9383760000001</v>
      </c>
      <c r="G807" s="302">
        <v>190.42885000000001</v>
      </c>
      <c r="H807" s="209">
        <v>39618.367226000002</v>
      </c>
      <c r="I807" s="209" t="s">
        <v>30</v>
      </c>
      <c r="J807" s="209" t="s">
        <v>1114</v>
      </c>
      <c r="K807" s="212" t="s">
        <v>32</v>
      </c>
      <c r="L807" s="207" t="s">
        <v>33</v>
      </c>
      <c r="M807" s="207" t="s">
        <v>269</v>
      </c>
      <c r="N807" s="212" t="s">
        <v>1111</v>
      </c>
      <c r="O807" s="387" t="s">
        <v>35</v>
      </c>
      <c r="P807" s="224">
        <v>20504.41</v>
      </c>
      <c r="Q807" s="83"/>
      <c r="R807" s="72"/>
      <c r="S807" s="72"/>
      <c r="T807" s="47" t="s">
        <v>107</v>
      </c>
      <c r="U807" s="47"/>
      <c r="V807" s="230"/>
      <c r="W807" s="85"/>
    </row>
    <row r="808" spans="1:23" s="4" customFormat="1" ht="21" customHeight="1" x14ac:dyDescent="0.25">
      <c r="A808" s="211"/>
      <c r="B808" s="213"/>
      <c r="C808" s="211"/>
      <c r="D808" s="277"/>
      <c r="E808" s="211"/>
      <c r="F808" s="303"/>
      <c r="G808" s="303"/>
      <c r="H808" s="211"/>
      <c r="I808" s="211"/>
      <c r="J808" s="211"/>
      <c r="K808" s="213"/>
      <c r="L808" s="233"/>
      <c r="M808" s="233"/>
      <c r="N808" s="213"/>
      <c r="O808" s="385"/>
      <c r="P808" s="225"/>
      <c r="Q808" s="83"/>
      <c r="R808" s="72"/>
      <c r="S808" s="72"/>
      <c r="T808" s="47"/>
      <c r="U808" s="47"/>
      <c r="V808" s="230"/>
      <c r="W808" s="85"/>
    </row>
    <row r="809" spans="1:23" s="4" customFormat="1" ht="21" customHeight="1" x14ac:dyDescent="0.25">
      <c r="A809" s="211"/>
      <c r="B809" s="213"/>
      <c r="C809" s="211"/>
      <c r="D809" s="277"/>
      <c r="E809" s="211"/>
      <c r="F809" s="303"/>
      <c r="G809" s="303"/>
      <c r="H809" s="211"/>
      <c r="I809" s="210"/>
      <c r="J809" s="211"/>
      <c r="K809" s="214"/>
      <c r="L809" s="208"/>
      <c r="M809" s="208"/>
      <c r="N809" s="214"/>
      <c r="O809" s="386"/>
      <c r="P809" s="226"/>
      <c r="Q809" s="83"/>
      <c r="R809" s="72"/>
      <c r="S809" s="72"/>
      <c r="T809" s="47"/>
      <c r="U809" s="47"/>
      <c r="V809" s="230"/>
      <c r="W809" s="85"/>
    </row>
    <row r="810" spans="1:23" s="4" customFormat="1" ht="21" customHeight="1" x14ac:dyDescent="0.25">
      <c r="A810" s="210"/>
      <c r="B810" s="214"/>
      <c r="C810" s="210"/>
      <c r="D810" s="276"/>
      <c r="E810" s="210"/>
      <c r="F810" s="304"/>
      <c r="G810" s="304"/>
      <c r="H810" s="210"/>
      <c r="I810" s="48" t="s">
        <v>30</v>
      </c>
      <c r="J810" s="210"/>
      <c r="K810" s="47" t="s">
        <v>32</v>
      </c>
      <c r="L810" s="67" t="s">
        <v>33</v>
      </c>
      <c r="M810" s="67" t="s">
        <v>269</v>
      </c>
      <c r="N810" s="47" t="s">
        <v>1112</v>
      </c>
      <c r="O810" s="68" t="s">
        <v>35</v>
      </c>
      <c r="P810" s="69">
        <v>3044.07</v>
      </c>
      <c r="Q810" s="83"/>
      <c r="R810" s="72"/>
      <c r="S810" s="72"/>
      <c r="T810" s="47"/>
      <c r="U810" s="47"/>
      <c r="V810" s="230"/>
      <c r="W810" s="85"/>
    </row>
    <row r="811" spans="1:23" s="6" customFormat="1" ht="25" customHeight="1" x14ac:dyDescent="0.25">
      <c r="A811" s="135">
        <v>203</v>
      </c>
      <c r="B811" s="47" t="s">
        <v>269</v>
      </c>
      <c r="C811" s="48" t="s">
        <v>1115</v>
      </c>
      <c r="D811" s="49">
        <v>43190</v>
      </c>
      <c r="E811" s="50">
        <v>1488</v>
      </c>
      <c r="F811" s="50">
        <v>257.99</v>
      </c>
      <c r="G811" s="50">
        <v>81.59</v>
      </c>
      <c r="H811" s="50">
        <v>1827.58</v>
      </c>
      <c r="I811" s="48" t="s">
        <v>30</v>
      </c>
      <c r="J811" s="48" t="s">
        <v>1116</v>
      </c>
      <c r="K811" s="47" t="s">
        <v>32</v>
      </c>
      <c r="L811" s="67" t="s">
        <v>33</v>
      </c>
      <c r="M811" s="67" t="s">
        <v>269</v>
      </c>
      <c r="N811" s="47" t="s">
        <v>1117</v>
      </c>
      <c r="O811" s="68" t="s">
        <v>41</v>
      </c>
      <c r="P811" s="69">
        <v>436.82</v>
      </c>
      <c r="Q811" s="83"/>
      <c r="R811" s="72"/>
      <c r="S811" s="72"/>
      <c r="T811" s="47"/>
      <c r="U811" s="47"/>
      <c r="V811" s="230" t="s">
        <v>372</v>
      </c>
      <c r="W811" s="87"/>
    </row>
    <row r="812" spans="1:23" s="6" customFormat="1" ht="25" customHeight="1" x14ac:dyDescent="0.25">
      <c r="A812" s="135">
        <v>204</v>
      </c>
      <c r="B812" s="47" t="s">
        <v>269</v>
      </c>
      <c r="C812" s="48" t="s">
        <v>1118</v>
      </c>
      <c r="D812" s="49">
        <v>43190</v>
      </c>
      <c r="E812" s="50">
        <v>873.6</v>
      </c>
      <c r="F812" s="50">
        <v>184.31</v>
      </c>
      <c r="G812" s="50">
        <v>52.14</v>
      </c>
      <c r="H812" s="50">
        <v>1110.05</v>
      </c>
      <c r="I812" s="48" t="s">
        <v>30</v>
      </c>
      <c r="J812" s="48" t="s">
        <v>1119</v>
      </c>
      <c r="K812" s="47" t="s">
        <v>32</v>
      </c>
      <c r="L812" s="67" t="s">
        <v>33</v>
      </c>
      <c r="M812" s="67" t="s">
        <v>269</v>
      </c>
      <c r="N812" s="47" t="s">
        <v>1120</v>
      </c>
      <c r="O812" s="68" t="s">
        <v>45</v>
      </c>
      <c r="P812" s="69">
        <v>645.77</v>
      </c>
      <c r="Q812" s="83"/>
      <c r="R812" s="72"/>
      <c r="S812" s="72"/>
      <c r="T812" s="47"/>
      <c r="U812" s="47"/>
      <c r="V812" s="230"/>
      <c r="W812" s="87"/>
    </row>
    <row r="813" spans="1:23" s="6" customFormat="1" ht="25" customHeight="1" x14ac:dyDescent="0.25">
      <c r="A813" s="227">
        <v>205</v>
      </c>
      <c r="B813" s="212" t="s">
        <v>269</v>
      </c>
      <c r="C813" s="209" t="s">
        <v>1121</v>
      </c>
      <c r="D813" s="49">
        <v>43190</v>
      </c>
      <c r="E813" s="298">
        <v>542.5</v>
      </c>
      <c r="F813" s="298">
        <v>99.31</v>
      </c>
      <c r="G813" s="298">
        <v>33.880000000000003</v>
      </c>
      <c r="H813" s="298">
        <v>675.69</v>
      </c>
      <c r="I813" s="209" t="s">
        <v>30</v>
      </c>
      <c r="J813" s="209" t="s">
        <v>1122</v>
      </c>
      <c r="K813" s="47" t="s">
        <v>32</v>
      </c>
      <c r="L813" s="67" t="s">
        <v>33</v>
      </c>
      <c r="M813" s="67" t="s">
        <v>269</v>
      </c>
      <c r="N813" s="47" t="s">
        <v>1123</v>
      </c>
      <c r="O813" s="68" t="s">
        <v>35</v>
      </c>
      <c r="P813" s="69">
        <v>281.36</v>
      </c>
      <c r="Q813" s="83"/>
      <c r="R813" s="72"/>
      <c r="S813" s="72"/>
      <c r="T813" s="47"/>
      <c r="U813" s="47"/>
      <c r="V813" s="230"/>
      <c r="W813" s="87"/>
    </row>
    <row r="814" spans="1:23" s="6" customFormat="1" ht="25" customHeight="1" x14ac:dyDescent="0.25">
      <c r="A814" s="229"/>
      <c r="B814" s="214"/>
      <c r="C814" s="210"/>
      <c r="D814" s="49">
        <v>43190</v>
      </c>
      <c r="E814" s="299"/>
      <c r="F814" s="299"/>
      <c r="G814" s="299"/>
      <c r="H814" s="299"/>
      <c r="I814" s="210"/>
      <c r="J814" s="210"/>
      <c r="K814" s="47" t="s">
        <v>32</v>
      </c>
      <c r="L814" s="67" t="s">
        <v>33</v>
      </c>
      <c r="M814" s="67" t="s">
        <v>269</v>
      </c>
      <c r="N814" s="47" t="s">
        <v>1124</v>
      </c>
      <c r="O814" s="68" t="s">
        <v>45</v>
      </c>
      <c r="P814" s="69">
        <v>59.52</v>
      </c>
      <c r="Q814" s="83"/>
      <c r="R814" s="72"/>
      <c r="S814" s="72"/>
      <c r="T814" s="47"/>
      <c r="U814" s="47"/>
      <c r="V814" s="230"/>
      <c r="W814" s="87"/>
    </row>
    <row r="815" spans="1:23" s="23" customFormat="1" ht="65.25" customHeight="1" x14ac:dyDescent="0.25">
      <c r="A815" s="48">
        <v>206</v>
      </c>
      <c r="B815" s="47" t="s">
        <v>269</v>
      </c>
      <c r="C815" s="48" t="s">
        <v>1125</v>
      </c>
      <c r="D815" s="49">
        <v>43220</v>
      </c>
      <c r="E815" s="48">
        <v>1654.914051</v>
      </c>
      <c r="F815" s="50">
        <v>120.455595</v>
      </c>
      <c r="G815" s="50">
        <v>0</v>
      </c>
      <c r="H815" s="48">
        <v>1775.3696460000001</v>
      </c>
      <c r="I815" s="48" t="s">
        <v>30</v>
      </c>
      <c r="J815" s="48" t="s">
        <v>1126</v>
      </c>
      <c r="K815" s="47" t="s">
        <v>32</v>
      </c>
      <c r="L815" s="67" t="s">
        <v>33</v>
      </c>
      <c r="M815" s="67" t="s">
        <v>269</v>
      </c>
      <c r="N815" s="47" t="s">
        <v>1127</v>
      </c>
      <c r="O815" s="68" t="s">
        <v>70</v>
      </c>
      <c r="P815" s="69">
        <v>7560.45</v>
      </c>
      <c r="Q815" s="83"/>
      <c r="R815" s="72"/>
      <c r="S815" s="72"/>
      <c r="T815" s="47" t="s">
        <v>1128</v>
      </c>
      <c r="U815" s="47"/>
      <c r="V815" s="230"/>
      <c r="W815" s="94"/>
    </row>
    <row r="816" spans="1:23" s="7" customFormat="1" ht="25" customHeight="1" x14ac:dyDescent="0.25">
      <c r="A816" s="212">
        <v>207</v>
      </c>
      <c r="B816" s="212" t="s">
        <v>269</v>
      </c>
      <c r="C816" s="212" t="s">
        <v>1129</v>
      </c>
      <c r="D816" s="275">
        <v>42947</v>
      </c>
      <c r="E816" s="302">
        <v>1199.9449999999999</v>
      </c>
      <c r="F816" s="302">
        <v>302.1825</v>
      </c>
      <c r="G816" s="302">
        <v>14.87</v>
      </c>
      <c r="H816" s="302">
        <v>1516.9974999999999</v>
      </c>
      <c r="I816" s="35" t="s">
        <v>1130</v>
      </c>
      <c r="J816" s="35" t="s">
        <v>1131</v>
      </c>
      <c r="K816" s="47" t="s">
        <v>32</v>
      </c>
      <c r="L816" s="67" t="s">
        <v>33</v>
      </c>
      <c r="M816" s="67" t="s">
        <v>269</v>
      </c>
      <c r="N816" s="47" t="s">
        <v>1132</v>
      </c>
      <c r="O816" s="68" t="s">
        <v>184</v>
      </c>
      <c r="P816" s="72">
        <v>851.48</v>
      </c>
      <c r="Q816" s="83"/>
      <c r="R816" s="72"/>
      <c r="S816" s="72"/>
      <c r="T816" s="47"/>
      <c r="U816" s="47"/>
      <c r="V816" s="230" t="s">
        <v>346</v>
      </c>
      <c r="W816" s="88"/>
    </row>
    <row r="817" spans="1:23" s="7" customFormat="1" ht="25" customHeight="1" x14ac:dyDescent="0.25">
      <c r="A817" s="213"/>
      <c r="B817" s="213"/>
      <c r="C817" s="213"/>
      <c r="D817" s="277"/>
      <c r="E817" s="303"/>
      <c r="F817" s="303"/>
      <c r="G817" s="303"/>
      <c r="H817" s="303"/>
      <c r="I817" s="43" t="s">
        <v>30</v>
      </c>
      <c r="J817" s="43" t="s">
        <v>1131</v>
      </c>
      <c r="K817" s="47" t="s">
        <v>32</v>
      </c>
      <c r="L817" s="67" t="s">
        <v>33</v>
      </c>
      <c r="M817" s="67" t="s">
        <v>269</v>
      </c>
      <c r="N817" s="47" t="s">
        <v>1133</v>
      </c>
      <c r="O817" s="68" t="s">
        <v>184</v>
      </c>
      <c r="P817" s="72">
        <v>851.48</v>
      </c>
      <c r="Q817" s="83"/>
      <c r="R817" s="72"/>
      <c r="S817" s="72"/>
      <c r="T817" s="47"/>
      <c r="U817" s="47"/>
      <c r="V817" s="230"/>
      <c r="W817" s="88"/>
    </row>
    <row r="818" spans="1:23" s="7" customFormat="1" ht="25" customHeight="1" x14ac:dyDescent="0.25">
      <c r="A818" s="213"/>
      <c r="B818" s="213"/>
      <c r="C818" s="213"/>
      <c r="D818" s="277"/>
      <c r="E818" s="303"/>
      <c r="F818" s="303"/>
      <c r="G818" s="303"/>
      <c r="H818" s="303"/>
      <c r="I818" s="213" t="s">
        <v>30</v>
      </c>
      <c r="J818" s="213" t="s">
        <v>1131</v>
      </c>
      <c r="K818" s="212" t="s">
        <v>32</v>
      </c>
      <c r="L818" s="207" t="s">
        <v>33</v>
      </c>
      <c r="M818" s="207" t="s">
        <v>269</v>
      </c>
      <c r="N818" s="212" t="s">
        <v>1134</v>
      </c>
      <c r="O818" s="387" t="s">
        <v>184</v>
      </c>
      <c r="P818" s="401">
        <v>851.48</v>
      </c>
      <c r="Q818" s="83"/>
      <c r="R818" s="72"/>
      <c r="S818" s="72"/>
      <c r="T818" s="47"/>
      <c r="U818" s="47"/>
      <c r="V818" s="230"/>
      <c r="W818" s="88"/>
    </row>
    <row r="819" spans="1:23" s="7" customFormat="1" ht="25" customHeight="1" x14ac:dyDescent="0.25">
      <c r="A819" s="213"/>
      <c r="B819" s="213"/>
      <c r="C819" s="213"/>
      <c r="D819" s="277"/>
      <c r="E819" s="303"/>
      <c r="F819" s="303"/>
      <c r="G819" s="303"/>
      <c r="H819" s="303"/>
      <c r="I819" s="213"/>
      <c r="J819" s="213"/>
      <c r="K819" s="213"/>
      <c r="L819" s="233"/>
      <c r="M819" s="233"/>
      <c r="N819" s="213"/>
      <c r="O819" s="385"/>
      <c r="P819" s="402"/>
      <c r="Q819" s="83"/>
      <c r="R819" s="72"/>
      <c r="S819" s="72"/>
      <c r="T819" s="47"/>
      <c r="U819" s="47"/>
      <c r="V819" s="230"/>
      <c r="W819" s="88"/>
    </row>
    <row r="820" spans="1:23" s="7" customFormat="1" ht="25" customHeight="1" x14ac:dyDescent="0.25">
      <c r="A820" s="214"/>
      <c r="B820" s="214"/>
      <c r="C820" s="214"/>
      <c r="D820" s="276"/>
      <c r="E820" s="304"/>
      <c r="F820" s="304"/>
      <c r="G820" s="304"/>
      <c r="H820" s="304"/>
      <c r="I820" s="214"/>
      <c r="J820" s="214"/>
      <c r="K820" s="214"/>
      <c r="L820" s="208"/>
      <c r="M820" s="208"/>
      <c r="N820" s="214"/>
      <c r="O820" s="386"/>
      <c r="P820" s="403"/>
      <c r="Q820" s="83"/>
      <c r="R820" s="72"/>
      <c r="S820" s="72"/>
      <c r="T820" s="47"/>
      <c r="U820" s="47"/>
      <c r="V820" s="230"/>
      <c r="W820" s="88"/>
    </row>
    <row r="821" spans="1:23" s="7" customFormat="1" ht="25" customHeight="1" x14ac:dyDescent="0.25">
      <c r="A821" s="212">
        <v>208</v>
      </c>
      <c r="B821" s="212" t="s">
        <v>269</v>
      </c>
      <c r="C821" s="212" t="s">
        <v>1135</v>
      </c>
      <c r="D821" s="275">
        <v>42947</v>
      </c>
      <c r="E821" s="302">
        <v>1700</v>
      </c>
      <c r="F821" s="302">
        <v>423.15065526506601</v>
      </c>
      <c r="G821" s="302">
        <v>19.12</v>
      </c>
      <c r="H821" s="302">
        <v>2142.2706552650702</v>
      </c>
      <c r="I821" s="47" t="s">
        <v>30</v>
      </c>
      <c r="J821" s="47" t="s">
        <v>1136</v>
      </c>
      <c r="K821" s="47" t="s">
        <v>32</v>
      </c>
      <c r="L821" s="67" t="s">
        <v>33</v>
      </c>
      <c r="M821" s="67" t="s">
        <v>269</v>
      </c>
      <c r="N821" s="47" t="s">
        <v>1137</v>
      </c>
      <c r="O821" s="68" t="s">
        <v>184</v>
      </c>
      <c r="P821" s="72">
        <v>683.79</v>
      </c>
      <c r="Q821" s="83"/>
      <c r="R821" s="72"/>
      <c r="S821" s="72"/>
      <c r="T821" s="47"/>
      <c r="U821" s="47"/>
      <c r="V821" s="230"/>
      <c r="W821" s="88"/>
    </row>
    <row r="822" spans="1:23" s="7" customFormat="1" ht="25" customHeight="1" x14ac:dyDescent="0.25">
      <c r="A822" s="213"/>
      <c r="B822" s="213"/>
      <c r="C822" s="213"/>
      <c r="D822" s="277"/>
      <c r="E822" s="303"/>
      <c r="F822" s="303"/>
      <c r="G822" s="303"/>
      <c r="H822" s="303"/>
      <c r="I822" s="47" t="s">
        <v>30</v>
      </c>
      <c r="J822" s="47" t="s">
        <v>1136</v>
      </c>
      <c r="K822" s="47" t="s">
        <v>32</v>
      </c>
      <c r="L822" s="67" t="s">
        <v>33</v>
      </c>
      <c r="M822" s="67" t="s">
        <v>269</v>
      </c>
      <c r="N822" s="47" t="s">
        <v>1138</v>
      </c>
      <c r="O822" s="68" t="s">
        <v>184</v>
      </c>
      <c r="P822" s="72">
        <v>683.79</v>
      </c>
      <c r="Q822" s="83"/>
      <c r="R822" s="72"/>
      <c r="S822" s="72"/>
      <c r="T822" s="47"/>
      <c r="U822" s="47"/>
      <c r="V822" s="230"/>
      <c r="W822" s="88"/>
    </row>
    <row r="823" spans="1:23" s="7" customFormat="1" ht="25" customHeight="1" x14ac:dyDescent="0.25">
      <c r="A823" s="213"/>
      <c r="B823" s="213"/>
      <c r="C823" s="213"/>
      <c r="D823" s="277"/>
      <c r="E823" s="303"/>
      <c r="F823" s="303"/>
      <c r="G823" s="303"/>
      <c r="H823" s="303"/>
      <c r="I823" s="47" t="s">
        <v>30</v>
      </c>
      <c r="J823" s="47" t="s">
        <v>1136</v>
      </c>
      <c r="K823" s="47" t="s">
        <v>32</v>
      </c>
      <c r="L823" s="67" t="s">
        <v>33</v>
      </c>
      <c r="M823" s="67" t="s">
        <v>269</v>
      </c>
      <c r="N823" s="47" t="s">
        <v>1139</v>
      </c>
      <c r="O823" s="68" t="s">
        <v>184</v>
      </c>
      <c r="P823" s="72">
        <v>851.48</v>
      </c>
      <c r="Q823" s="83"/>
      <c r="R823" s="72"/>
      <c r="S823" s="72"/>
      <c r="T823" s="47"/>
      <c r="U823" s="47"/>
      <c r="V823" s="230"/>
      <c r="W823" s="88"/>
    </row>
    <row r="824" spans="1:23" s="7" customFormat="1" ht="25" customHeight="1" x14ac:dyDescent="0.25">
      <c r="A824" s="213"/>
      <c r="B824" s="213"/>
      <c r="C824" s="213"/>
      <c r="D824" s="277"/>
      <c r="E824" s="303"/>
      <c r="F824" s="303"/>
      <c r="G824" s="303"/>
      <c r="H824" s="303"/>
      <c r="I824" s="47" t="s">
        <v>30</v>
      </c>
      <c r="J824" s="47" t="s">
        <v>1136</v>
      </c>
      <c r="K824" s="47" t="s">
        <v>32</v>
      </c>
      <c r="L824" s="67" t="s">
        <v>33</v>
      </c>
      <c r="M824" s="67" t="s">
        <v>269</v>
      </c>
      <c r="N824" s="47" t="s">
        <v>1140</v>
      </c>
      <c r="O824" s="68" t="s">
        <v>184</v>
      </c>
      <c r="P824" s="72">
        <v>851.48</v>
      </c>
      <c r="Q824" s="83"/>
      <c r="R824" s="72"/>
      <c r="S824" s="72"/>
      <c r="T824" s="47"/>
      <c r="U824" s="47"/>
      <c r="V824" s="230"/>
      <c r="W824" s="88"/>
    </row>
    <row r="825" spans="1:23" s="7" customFormat="1" ht="25" customHeight="1" x14ac:dyDescent="0.25">
      <c r="A825" s="214"/>
      <c r="B825" s="214"/>
      <c r="C825" s="214"/>
      <c r="D825" s="276"/>
      <c r="E825" s="304"/>
      <c r="F825" s="304"/>
      <c r="G825" s="304"/>
      <c r="H825" s="304"/>
      <c r="I825" s="47" t="s">
        <v>30</v>
      </c>
      <c r="J825" s="47" t="s">
        <v>1136</v>
      </c>
      <c r="K825" s="47" t="s">
        <v>32</v>
      </c>
      <c r="L825" s="67" t="s">
        <v>33</v>
      </c>
      <c r="M825" s="67" t="s">
        <v>269</v>
      </c>
      <c r="N825" s="47" t="s">
        <v>1141</v>
      </c>
      <c r="O825" s="68" t="s">
        <v>507</v>
      </c>
      <c r="P825" s="72">
        <v>301.33999999999997</v>
      </c>
      <c r="Q825" s="83"/>
      <c r="R825" s="72"/>
      <c r="S825" s="72"/>
      <c r="T825" s="47"/>
      <c r="U825" s="47"/>
      <c r="V825" s="230"/>
      <c r="W825" s="88"/>
    </row>
    <row r="826" spans="1:23" s="7" customFormat="1" ht="25" customHeight="1" x14ac:dyDescent="0.25">
      <c r="A826" s="212">
        <v>209</v>
      </c>
      <c r="B826" s="212" t="s">
        <v>269</v>
      </c>
      <c r="C826" s="212" t="s">
        <v>1142</v>
      </c>
      <c r="D826" s="275">
        <v>42947</v>
      </c>
      <c r="E826" s="302">
        <v>2999.9450000000002</v>
      </c>
      <c r="F826" s="302">
        <v>701.12017800000001</v>
      </c>
      <c r="G826" s="302">
        <v>28.1</v>
      </c>
      <c r="H826" s="302">
        <v>3729.1651780000002</v>
      </c>
      <c r="I826" s="47" t="s">
        <v>30</v>
      </c>
      <c r="J826" s="47" t="s">
        <v>1143</v>
      </c>
      <c r="K826" s="47" t="s">
        <v>32</v>
      </c>
      <c r="L826" s="67" t="s">
        <v>33</v>
      </c>
      <c r="M826" s="67" t="s">
        <v>269</v>
      </c>
      <c r="N826" s="47" t="s">
        <v>1144</v>
      </c>
      <c r="O826" s="68" t="s">
        <v>184</v>
      </c>
      <c r="P826" s="72">
        <v>822.09</v>
      </c>
      <c r="Q826" s="83"/>
      <c r="R826" s="72"/>
      <c r="S826" s="72"/>
      <c r="T826" s="47"/>
      <c r="U826" s="47"/>
      <c r="V826" s="230"/>
      <c r="W826" s="88"/>
    </row>
    <row r="827" spans="1:23" s="7" customFormat="1" ht="25" customHeight="1" x14ac:dyDescent="0.25">
      <c r="A827" s="213"/>
      <c r="B827" s="213"/>
      <c r="C827" s="213"/>
      <c r="D827" s="277"/>
      <c r="E827" s="303"/>
      <c r="F827" s="303"/>
      <c r="G827" s="303"/>
      <c r="H827" s="303"/>
      <c r="I827" s="47" t="s">
        <v>30</v>
      </c>
      <c r="J827" s="47" t="s">
        <v>1145</v>
      </c>
      <c r="K827" s="47" t="s">
        <v>32</v>
      </c>
      <c r="L827" s="67" t="s">
        <v>33</v>
      </c>
      <c r="M827" s="67" t="s">
        <v>269</v>
      </c>
      <c r="N827" s="47" t="s">
        <v>1146</v>
      </c>
      <c r="O827" s="68" t="s">
        <v>184</v>
      </c>
      <c r="P827" s="72">
        <v>896.7</v>
      </c>
      <c r="Q827" s="83"/>
      <c r="R827" s="72"/>
      <c r="S827" s="72"/>
      <c r="T827" s="47"/>
      <c r="U827" s="47"/>
      <c r="V827" s="230"/>
      <c r="W827" s="88"/>
    </row>
    <row r="828" spans="1:23" s="7" customFormat="1" ht="25" customHeight="1" x14ac:dyDescent="0.25">
      <c r="A828" s="213"/>
      <c r="B828" s="213"/>
      <c r="C828" s="213"/>
      <c r="D828" s="277"/>
      <c r="E828" s="303"/>
      <c r="F828" s="303"/>
      <c r="G828" s="303"/>
      <c r="H828" s="303"/>
      <c r="I828" s="47" t="s">
        <v>30</v>
      </c>
      <c r="J828" s="47" t="s">
        <v>1145</v>
      </c>
      <c r="K828" s="47" t="s">
        <v>32</v>
      </c>
      <c r="L828" s="67" t="s">
        <v>33</v>
      </c>
      <c r="M828" s="67" t="s">
        <v>269</v>
      </c>
      <c r="N828" s="47" t="s">
        <v>1147</v>
      </c>
      <c r="O828" s="68" t="s">
        <v>184</v>
      </c>
      <c r="P828" s="72">
        <v>758.38</v>
      </c>
      <c r="Q828" s="83"/>
      <c r="R828" s="72"/>
      <c r="S828" s="72"/>
      <c r="T828" s="47"/>
      <c r="U828" s="47"/>
      <c r="V828" s="230"/>
      <c r="W828" s="88"/>
    </row>
    <row r="829" spans="1:23" s="7" customFormat="1" ht="25" customHeight="1" x14ac:dyDescent="0.25">
      <c r="A829" s="213"/>
      <c r="B829" s="213"/>
      <c r="C829" s="213"/>
      <c r="D829" s="277"/>
      <c r="E829" s="303"/>
      <c r="F829" s="303"/>
      <c r="G829" s="303"/>
      <c r="H829" s="303"/>
      <c r="I829" s="47" t="s">
        <v>30</v>
      </c>
      <c r="J829" s="47" t="s">
        <v>1145</v>
      </c>
      <c r="K829" s="47" t="s">
        <v>32</v>
      </c>
      <c r="L829" s="67" t="s">
        <v>33</v>
      </c>
      <c r="M829" s="67" t="s">
        <v>269</v>
      </c>
      <c r="N829" s="47" t="s">
        <v>1148</v>
      </c>
      <c r="O829" s="68" t="s">
        <v>184</v>
      </c>
      <c r="P829" s="72">
        <v>809.81</v>
      </c>
      <c r="Q829" s="83"/>
      <c r="R829" s="72"/>
      <c r="S829" s="72"/>
      <c r="T829" s="47"/>
      <c r="U829" s="47"/>
      <c r="V829" s="230"/>
      <c r="W829" s="88"/>
    </row>
    <row r="830" spans="1:23" s="7" customFormat="1" ht="25" customHeight="1" x14ac:dyDescent="0.25">
      <c r="A830" s="214"/>
      <c r="B830" s="214"/>
      <c r="C830" s="214"/>
      <c r="D830" s="276"/>
      <c r="E830" s="304"/>
      <c r="F830" s="304"/>
      <c r="G830" s="304"/>
      <c r="H830" s="304"/>
      <c r="I830" s="47" t="s">
        <v>30</v>
      </c>
      <c r="J830" s="47" t="s">
        <v>1145</v>
      </c>
      <c r="K830" s="47" t="s">
        <v>32</v>
      </c>
      <c r="L830" s="67" t="s">
        <v>33</v>
      </c>
      <c r="M830" s="67" t="s">
        <v>269</v>
      </c>
      <c r="N830" s="47" t="s">
        <v>1149</v>
      </c>
      <c r="O830" s="68" t="s">
        <v>184</v>
      </c>
      <c r="P830" s="72">
        <v>809.81</v>
      </c>
      <c r="Q830" s="83"/>
      <c r="R830" s="72"/>
      <c r="S830" s="72"/>
      <c r="T830" s="47"/>
      <c r="U830" s="47"/>
      <c r="V830" s="230"/>
      <c r="W830" s="88"/>
    </row>
    <row r="831" spans="1:23" s="7" customFormat="1" ht="25" customHeight="1" x14ac:dyDescent="0.25">
      <c r="A831" s="237">
        <v>210</v>
      </c>
      <c r="B831" s="212" t="s">
        <v>269</v>
      </c>
      <c r="C831" s="252" t="s">
        <v>1150</v>
      </c>
      <c r="D831" s="278">
        <v>43160</v>
      </c>
      <c r="E831" s="302">
        <v>594.91418599999997</v>
      </c>
      <c r="F831" s="302">
        <v>186.31630899999999</v>
      </c>
      <c r="G831" s="302">
        <v>5.4142999999999999</v>
      </c>
      <c r="H831" s="302">
        <v>786.64479500000004</v>
      </c>
      <c r="I831" s="252" t="s">
        <v>30</v>
      </c>
      <c r="J831" s="267" t="s">
        <v>1151</v>
      </c>
      <c r="K831" s="47" t="s">
        <v>32</v>
      </c>
      <c r="L831" s="67" t="s">
        <v>33</v>
      </c>
      <c r="M831" s="67" t="s">
        <v>269</v>
      </c>
      <c r="N831" s="47" t="s">
        <v>1152</v>
      </c>
      <c r="O831" s="68" t="s">
        <v>45</v>
      </c>
      <c r="P831" s="72">
        <v>110</v>
      </c>
      <c r="Q831" s="83"/>
      <c r="R831" s="72"/>
      <c r="S831" s="72"/>
      <c r="T831" s="47"/>
      <c r="U831" s="47"/>
      <c r="V831" s="417" t="s">
        <v>443</v>
      </c>
      <c r="W831" s="88"/>
    </row>
    <row r="832" spans="1:23" s="7" customFormat="1" ht="25" customHeight="1" x14ac:dyDescent="0.25">
      <c r="A832" s="238"/>
      <c r="B832" s="213"/>
      <c r="C832" s="253"/>
      <c r="D832" s="279"/>
      <c r="E832" s="303"/>
      <c r="F832" s="303"/>
      <c r="G832" s="303"/>
      <c r="H832" s="303"/>
      <c r="I832" s="253"/>
      <c r="J832" s="268"/>
      <c r="K832" s="47" t="s">
        <v>32</v>
      </c>
      <c r="L832" s="67" t="s">
        <v>33</v>
      </c>
      <c r="M832" s="67" t="s">
        <v>269</v>
      </c>
      <c r="N832" s="47" t="s">
        <v>1153</v>
      </c>
      <c r="O832" s="68" t="s">
        <v>45</v>
      </c>
      <c r="P832" s="72">
        <v>60.16</v>
      </c>
      <c r="Q832" s="83"/>
      <c r="R832" s="72"/>
      <c r="S832" s="72"/>
      <c r="T832" s="47"/>
      <c r="U832" s="47"/>
      <c r="V832" s="417"/>
      <c r="W832" s="88"/>
    </row>
    <row r="833" spans="1:23" s="7" customFormat="1" ht="25" customHeight="1" x14ac:dyDescent="0.25">
      <c r="A833" s="238"/>
      <c r="B833" s="213"/>
      <c r="C833" s="253"/>
      <c r="D833" s="279"/>
      <c r="E833" s="303"/>
      <c r="F833" s="303"/>
      <c r="G833" s="303"/>
      <c r="H833" s="303"/>
      <c r="I833" s="253"/>
      <c r="J833" s="268"/>
      <c r="K833" s="47" t="s">
        <v>32</v>
      </c>
      <c r="L833" s="67" t="s">
        <v>33</v>
      </c>
      <c r="M833" s="67" t="s">
        <v>269</v>
      </c>
      <c r="N833" s="47" t="s">
        <v>1154</v>
      </c>
      <c r="O833" s="68" t="s">
        <v>45</v>
      </c>
      <c r="P833" s="72">
        <v>492.66</v>
      </c>
      <c r="Q833" s="83"/>
      <c r="R833" s="72"/>
      <c r="S833" s="72"/>
      <c r="T833" s="47"/>
      <c r="U833" s="47"/>
      <c r="V833" s="417"/>
      <c r="W833" s="88"/>
    </row>
    <row r="834" spans="1:23" s="7" customFormat="1" ht="25" customHeight="1" x14ac:dyDescent="0.25">
      <c r="A834" s="238"/>
      <c r="B834" s="213"/>
      <c r="C834" s="253"/>
      <c r="D834" s="279"/>
      <c r="E834" s="303"/>
      <c r="F834" s="303"/>
      <c r="G834" s="303"/>
      <c r="H834" s="303"/>
      <c r="I834" s="253"/>
      <c r="J834" s="268"/>
      <c r="K834" s="47" t="s">
        <v>32</v>
      </c>
      <c r="L834" s="67" t="s">
        <v>33</v>
      </c>
      <c r="M834" s="67" t="s">
        <v>269</v>
      </c>
      <c r="N834" s="47" t="s">
        <v>1155</v>
      </c>
      <c r="O834" s="68" t="s">
        <v>45</v>
      </c>
      <c r="P834" s="72">
        <v>35.64</v>
      </c>
      <c r="Q834" s="83"/>
      <c r="R834" s="72"/>
      <c r="S834" s="72"/>
      <c r="T834" s="47"/>
      <c r="U834" s="47"/>
      <c r="V834" s="417"/>
      <c r="W834" s="88"/>
    </row>
    <row r="835" spans="1:23" s="7" customFormat="1" ht="25" customHeight="1" x14ac:dyDescent="0.25">
      <c r="A835" s="238"/>
      <c r="B835" s="213"/>
      <c r="C835" s="253"/>
      <c r="D835" s="279"/>
      <c r="E835" s="303"/>
      <c r="F835" s="303"/>
      <c r="G835" s="303"/>
      <c r="H835" s="303"/>
      <c r="I835" s="253"/>
      <c r="J835" s="268"/>
      <c r="K835" s="47" t="s">
        <v>32</v>
      </c>
      <c r="L835" s="67" t="s">
        <v>33</v>
      </c>
      <c r="M835" s="67" t="s">
        <v>269</v>
      </c>
      <c r="N835" s="47" t="s">
        <v>1156</v>
      </c>
      <c r="O835" s="68" t="s">
        <v>45</v>
      </c>
      <c r="P835" s="72">
        <v>35.64</v>
      </c>
      <c r="Q835" s="83"/>
      <c r="R835" s="72"/>
      <c r="S835" s="72"/>
      <c r="T835" s="47"/>
      <c r="U835" s="47"/>
      <c r="V835" s="417"/>
      <c r="W835" s="88"/>
    </row>
    <row r="836" spans="1:23" s="7" customFormat="1" ht="25" customHeight="1" x14ac:dyDescent="0.25">
      <c r="A836" s="238"/>
      <c r="B836" s="213"/>
      <c r="C836" s="253"/>
      <c r="D836" s="279"/>
      <c r="E836" s="303"/>
      <c r="F836" s="303"/>
      <c r="G836" s="303"/>
      <c r="H836" s="303"/>
      <c r="I836" s="253"/>
      <c r="J836" s="268"/>
      <c r="K836" s="47" t="s">
        <v>32</v>
      </c>
      <c r="L836" s="67" t="s">
        <v>33</v>
      </c>
      <c r="M836" s="67" t="s">
        <v>269</v>
      </c>
      <c r="N836" s="212" t="s">
        <v>1157</v>
      </c>
      <c r="O836" s="68" t="s">
        <v>45</v>
      </c>
      <c r="P836" s="72">
        <v>22.02</v>
      </c>
      <c r="Q836" s="83"/>
      <c r="R836" s="72"/>
      <c r="S836" s="72"/>
      <c r="T836" s="47"/>
      <c r="U836" s="47"/>
      <c r="V836" s="417"/>
      <c r="W836" s="88"/>
    </row>
    <row r="837" spans="1:23" s="7" customFormat="1" ht="25" customHeight="1" x14ac:dyDescent="0.25">
      <c r="A837" s="238"/>
      <c r="B837" s="213"/>
      <c r="C837" s="253"/>
      <c r="D837" s="279"/>
      <c r="E837" s="303"/>
      <c r="F837" s="303"/>
      <c r="G837" s="303"/>
      <c r="H837" s="303"/>
      <c r="I837" s="253"/>
      <c r="J837" s="268"/>
      <c r="K837" s="47" t="s">
        <v>32</v>
      </c>
      <c r="L837" s="67" t="s">
        <v>33</v>
      </c>
      <c r="M837" s="67" t="s">
        <v>269</v>
      </c>
      <c r="N837" s="213"/>
      <c r="O837" s="68" t="s">
        <v>45</v>
      </c>
      <c r="P837" s="72">
        <v>28.02</v>
      </c>
      <c r="Q837" s="83"/>
      <c r="R837" s="72"/>
      <c r="S837" s="72"/>
      <c r="T837" s="47"/>
      <c r="U837" s="47"/>
      <c r="V837" s="417"/>
      <c r="W837" s="88"/>
    </row>
    <row r="838" spans="1:23" s="7" customFormat="1" ht="25" customHeight="1" x14ac:dyDescent="0.25">
      <c r="A838" s="238"/>
      <c r="B838" s="213"/>
      <c r="C838" s="253"/>
      <c r="D838" s="279"/>
      <c r="E838" s="303"/>
      <c r="F838" s="303"/>
      <c r="G838" s="303"/>
      <c r="H838" s="303"/>
      <c r="I838" s="253"/>
      <c r="J838" s="268"/>
      <c r="K838" s="47" t="s">
        <v>32</v>
      </c>
      <c r="L838" s="67" t="s">
        <v>33</v>
      </c>
      <c r="M838" s="67" t="s">
        <v>269</v>
      </c>
      <c r="N838" s="214"/>
      <c r="O838" s="68" t="s">
        <v>45</v>
      </c>
      <c r="P838" s="72">
        <v>24.02</v>
      </c>
      <c r="Q838" s="83"/>
      <c r="R838" s="72"/>
      <c r="S838" s="72"/>
      <c r="T838" s="47"/>
      <c r="U838" s="47"/>
      <c r="V838" s="417"/>
      <c r="W838" s="88"/>
    </row>
    <row r="839" spans="1:23" s="7" customFormat="1" ht="25" customHeight="1" x14ac:dyDescent="0.25">
      <c r="A839" s="239"/>
      <c r="B839" s="214"/>
      <c r="C839" s="254"/>
      <c r="D839" s="280"/>
      <c r="E839" s="304"/>
      <c r="F839" s="304"/>
      <c r="G839" s="304"/>
      <c r="H839" s="304"/>
      <c r="I839" s="254"/>
      <c r="J839" s="269"/>
      <c r="K839" s="47" t="s">
        <v>32</v>
      </c>
      <c r="L839" s="67" t="s">
        <v>33</v>
      </c>
      <c r="M839" s="67" t="s">
        <v>269</v>
      </c>
      <c r="N839" s="47" t="s">
        <v>1158</v>
      </c>
      <c r="O839" s="68" t="s">
        <v>45</v>
      </c>
      <c r="P839" s="72">
        <v>54.04</v>
      </c>
      <c r="Q839" s="83"/>
      <c r="R839" s="72"/>
      <c r="S839" s="72"/>
      <c r="T839" s="47"/>
      <c r="U839" s="47"/>
      <c r="V839" s="417"/>
      <c r="W839" s="88"/>
    </row>
    <row r="840" spans="1:23" s="3" customFormat="1" ht="25" customHeight="1" x14ac:dyDescent="0.25">
      <c r="A840" s="209">
        <v>211</v>
      </c>
      <c r="B840" s="212" t="s">
        <v>269</v>
      </c>
      <c r="C840" s="212" t="s">
        <v>1159</v>
      </c>
      <c r="D840" s="275">
        <v>43313</v>
      </c>
      <c r="E840" s="298">
        <v>350</v>
      </c>
      <c r="F840" s="298">
        <v>11.188537</v>
      </c>
      <c r="G840" s="298">
        <v>0</v>
      </c>
      <c r="H840" s="298">
        <v>361.188537</v>
      </c>
      <c r="I840" s="212" t="s">
        <v>30</v>
      </c>
      <c r="J840" s="242" t="s">
        <v>1160</v>
      </c>
      <c r="K840" s="47" t="s">
        <v>32</v>
      </c>
      <c r="L840" s="67" t="s">
        <v>33</v>
      </c>
      <c r="M840" s="67" t="s">
        <v>269</v>
      </c>
      <c r="N840" s="47" t="s">
        <v>1161</v>
      </c>
      <c r="O840" s="68" t="s">
        <v>41</v>
      </c>
      <c r="P840" s="72">
        <v>146.05000000000001</v>
      </c>
      <c r="Q840" s="83"/>
      <c r="R840" s="72"/>
      <c r="S840" s="72"/>
      <c r="T840" s="47" t="s">
        <v>630</v>
      </c>
      <c r="U840" s="47"/>
      <c r="V840" s="417"/>
      <c r="W840" s="84"/>
    </row>
    <row r="841" spans="1:23" s="3" customFormat="1" ht="25" customHeight="1" x14ac:dyDescent="0.25">
      <c r="A841" s="211"/>
      <c r="B841" s="213"/>
      <c r="C841" s="213"/>
      <c r="D841" s="277"/>
      <c r="E841" s="300"/>
      <c r="F841" s="300"/>
      <c r="G841" s="300"/>
      <c r="H841" s="300"/>
      <c r="I841" s="213"/>
      <c r="J841" s="243"/>
      <c r="K841" s="212" t="s">
        <v>32</v>
      </c>
      <c r="L841" s="207" t="s">
        <v>33</v>
      </c>
      <c r="M841" s="207" t="s">
        <v>269</v>
      </c>
      <c r="N841" s="212" t="s">
        <v>1162</v>
      </c>
      <c r="O841" s="387" t="s">
        <v>45</v>
      </c>
      <c r="P841" s="401">
        <v>154.81</v>
      </c>
      <c r="Q841" s="83"/>
      <c r="R841" s="72"/>
      <c r="S841" s="72"/>
      <c r="T841" s="47"/>
      <c r="U841" s="47"/>
      <c r="V841" s="417"/>
      <c r="W841" s="84"/>
    </row>
    <row r="842" spans="1:23" s="3" customFormat="1" ht="25" customHeight="1" x14ac:dyDescent="0.25">
      <c r="A842" s="211"/>
      <c r="B842" s="213"/>
      <c r="C842" s="213"/>
      <c r="D842" s="277"/>
      <c r="E842" s="300"/>
      <c r="F842" s="300"/>
      <c r="G842" s="300"/>
      <c r="H842" s="300"/>
      <c r="I842" s="213"/>
      <c r="J842" s="243"/>
      <c r="K842" s="213"/>
      <c r="L842" s="233"/>
      <c r="M842" s="233"/>
      <c r="N842" s="213"/>
      <c r="O842" s="385"/>
      <c r="P842" s="402"/>
      <c r="Q842" s="83"/>
      <c r="R842" s="72"/>
      <c r="S842" s="72"/>
      <c r="T842" s="47"/>
      <c r="U842" s="47"/>
      <c r="V842" s="417"/>
      <c r="W842" s="84"/>
    </row>
    <row r="843" spans="1:23" s="3" customFormat="1" ht="25" customHeight="1" x14ac:dyDescent="0.25">
      <c r="A843" s="211"/>
      <c r="B843" s="213"/>
      <c r="C843" s="213"/>
      <c r="D843" s="277"/>
      <c r="E843" s="300"/>
      <c r="F843" s="300"/>
      <c r="G843" s="300"/>
      <c r="H843" s="300"/>
      <c r="I843" s="213"/>
      <c r="J843" s="243"/>
      <c r="K843" s="213"/>
      <c r="L843" s="233"/>
      <c r="M843" s="233"/>
      <c r="N843" s="213"/>
      <c r="O843" s="385"/>
      <c r="P843" s="402"/>
      <c r="Q843" s="83"/>
      <c r="R843" s="72"/>
      <c r="S843" s="72"/>
      <c r="T843" s="47"/>
      <c r="U843" s="47"/>
      <c r="V843" s="417"/>
      <c r="W843" s="84"/>
    </row>
    <row r="844" spans="1:23" s="3" customFormat="1" ht="25" customHeight="1" x14ac:dyDescent="0.25">
      <c r="A844" s="211"/>
      <c r="B844" s="213"/>
      <c r="C844" s="213"/>
      <c r="D844" s="277"/>
      <c r="E844" s="300"/>
      <c r="F844" s="300"/>
      <c r="G844" s="300"/>
      <c r="H844" s="300"/>
      <c r="I844" s="213"/>
      <c r="J844" s="243"/>
      <c r="K844" s="213"/>
      <c r="L844" s="233"/>
      <c r="M844" s="233"/>
      <c r="N844" s="213"/>
      <c r="O844" s="385"/>
      <c r="P844" s="402"/>
      <c r="Q844" s="83"/>
      <c r="R844" s="72"/>
      <c r="S844" s="72"/>
      <c r="T844" s="47"/>
      <c r="U844" s="47"/>
      <c r="V844" s="417"/>
      <c r="W844" s="84"/>
    </row>
    <row r="845" spans="1:23" s="3" customFormat="1" ht="25" customHeight="1" x14ac:dyDescent="0.25">
      <c r="A845" s="210"/>
      <c r="B845" s="214"/>
      <c r="C845" s="214"/>
      <c r="D845" s="276"/>
      <c r="E845" s="299"/>
      <c r="F845" s="299"/>
      <c r="G845" s="299"/>
      <c r="H845" s="299"/>
      <c r="I845" s="214"/>
      <c r="J845" s="244"/>
      <c r="K845" s="214"/>
      <c r="L845" s="208"/>
      <c r="M845" s="208"/>
      <c r="N845" s="214"/>
      <c r="O845" s="386"/>
      <c r="P845" s="403"/>
      <c r="Q845" s="83"/>
      <c r="R845" s="72"/>
      <c r="S845" s="72"/>
      <c r="T845" s="47"/>
      <c r="U845" s="47"/>
      <c r="V845" s="417"/>
      <c r="W845" s="84"/>
    </row>
    <row r="846" spans="1:23" s="11" customFormat="1" ht="25" customHeight="1" x14ac:dyDescent="0.25">
      <c r="A846" s="212">
        <v>212</v>
      </c>
      <c r="B846" s="212" t="s">
        <v>269</v>
      </c>
      <c r="C846" s="212" t="s">
        <v>1163</v>
      </c>
      <c r="D846" s="275">
        <v>43544</v>
      </c>
      <c r="E846" s="298">
        <v>4543.6302610000002</v>
      </c>
      <c r="F846" s="298">
        <v>875.53935200000001</v>
      </c>
      <c r="G846" s="298">
        <v>0</v>
      </c>
      <c r="H846" s="298">
        <v>5419.169613</v>
      </c>
      <c r="I846" s="47" t="s">
        <v>30</v>
      </c>
      <c r="J846" s="212" t="s">
        <v>1164</v>
      </c>
      <c r="K846" s="47" t="s">
        <v>32</v>
      </c>
      <c r="L846" s="67" t="s">
        <v>33</v>
      </c>
      <c r="M846" s="67" t="s">
        <v>269</v>
      </c>
      <c r="N846" s="47" t="s">
        <v>1165</v>
      </c>
      <c r="O846" s="68" t="s">
        <v>70</v>
      </c>
      <c r="P846" s="72">
        <v>9</v>
      </c>
      <c r="Q846" s="83"/>
      <c r="R846" s="72"/>
      <c r="S846" s="72"/>
      <c r="T846" s="47" t="s">
        <v>107</v>
      </c>
      <c r="U846" s="47"/>
      <c r="V846" s="417"/>
    </row>
    <row r="847" spans="1:23" s="11" customFormat="1" ht="25" customHeight="1" x14ac:dyDescent="0.25">
      <c r="A847" s="213"/>
      <c r="B847" s="213"/>
      <c r="C847" s="213"/>
      <c r="D847" s="277"/>
      <c r="E847" s="300"/>
      <c r="F847" s="300"/>
      <c r="G847" s="300"/>
      <c r="H847" s="300"/>
      <c r="I847" s="47" t="s">
        <v>30</v>
      </c>
      <c r="J847" s="213"/>
      <c r="K847" s="47" t="s">
        <v>32</v>
      </c>
      <c r="L847" s="67" t="s">
        <v>33</v>
      </c>
      <c r="M847" s="67" t="s">
        <v>269</v>
      </c>
      <c r="N847" s="47" t="s">
        <v>1166</v>
      </c>
      <c r="O847" s="68" t="s">
        <v>70</v>
      </c>
      <c r="P847" s="79" t="s">
        <v>1167</v>
      </c>
      <c r="Q847" s="83">
        <v>22669.9</v>
      </c>
      <c r="R847" s="72"/>
      <c r="S847" s="72"/>
      <c r="T847" s="47"/>
      <c r="U847" s="47"/>
      <c r="V847" s="417"/>
    </row>
    <row r="848" spans="1:23" s="11" customFormat="1" ht="25" customHeight="1" x14ac:dyDescent="0.25">
      <c r="A848" s="213"/>
      <c r="B848" s="213"/>
      <c r="C848" s="213"/>
      <c r="D848" s="277"/>
      <c r="E848" s="300"/>
      <c r="F848" s="300"/>
      <c r="G848" s="300"/>
      <c r="H848" s="300"/>
      <c r="I848" s="47" t="s">
        <v>30</v>
      </c>
      <c r="J848" s="213"/>
      <c r="K848" s="47" t="s">
        <v>32</v>
      </c>
      <c r="L848" s="67" t="s">
        <v>33</v>
      </c>
      <c r="M848" s="67" t="s">
        <v>269</v>
      </c>
      <c r="N848" s="47" t="s">
        <v>1168</v>
      </c>
      <c r="O848" s="68" t="s">
        <v>70</v>
      </c>
      <c r="P848" s="72">
        <v>11.16</v>
      </c>
      <c r="Q848" s="83"/>
      <c r="R848" s="72"/>
      <c r="S848" s="72"/>
      <c r="T848" s="47"/>
      <c r="U848" s="47"/>
      <c r="V848" s="417"/>
    </row>
    <row r="849" spans="1:23" s="11" customFormat="1" ht="25" customHeight="1" x14ac:dyDescent="0.25">
      <c r="A849" s="213"/>
      <c r="B849" s="213"/>
      <c r="C849" s="213"/>
      <c r="D849" s="277"/>
      <c r="E849" s="300"/>
      <c r="F849" s="300"/>
      <c r="G849" s="300"/>
      <c r="H849" s="300"/>
      <c r="I849" s="47" t="s">
        <v>30</v>
      </c>
      <c r="J849" s="213"/>
      <c r="K849" s="47" t="s">
        <v>32</v>
      </c>
      <c r="L849" s="67" t="s">
        <v>33</v>
      </c>
      <c r="M849" s="67" t="s">
        <v>269</v>
      </c>
      <c r="N849" s="47" t="s">
        <v>1169</v>
      </c>
      <c r="O849" s="68" t="s">
        <v>70</v>
      </c>
      <c r="P849" s="72">
        <v>2259.56</v>
      </c>
      <c r="Q849" s="83"/>
      <c r="R849" s="72"/>
      <c r="S849" s="72"/>
      <c r="T849" s="47"/>
      <c r="U849" s="47"/>
      <c r="V849" s="417"/>
    </row>
    <row r="850" spans="1:23" s="11" customFormat="1" ht="25" customHeight="1" x14ac:dyDescent="0.25">
      <c r="A850" s="213"/>
      <c r="B850" s="213"/>
      <c r="C850" s="213"/>
      <c r="D850" s="277"/>
      <c r="E850" s="300"/>
      <c r="F850" s="300"/>
      <c r="G850" s="300"/>
      <c r="H850" s="300"/>
      <c r="I850" s="47" t="s">
        <v>30</v>
      </c>
      <c r="J850" s="213"/>
      <c r="K850" s="47" t="s">
        <v>32</v>
      </c>
      <c r="L850" s="67" t="s">
        <v>33</v>
      </c>
      <c r="M850" s="67" t="s">
        <v>269</v>
      </c>
      <c r="N850" s="47" t="s">
        <v>1170</v>
      </c>
      <c r="O850" s="68" t="s">
        <v>70</v>
      </c>
      <c r="P850" s="72">
        <v>46.57</v>
      </c>
      <c r="Q850" s="83"/>
      <c r="R850" s="72"/>
      <c r="S850" s="72"/>
      <c r="T850" s="47"/>
      <c r="U850" s="47"/>
      <c r="V850" s="417"/>
    </row>
    <row r="851" spans="1:23" s="11" customFormat="1" ht="25" customHeight="1" x14ac:dyDescent="0.25">
      <c r="A851" s="214"/>
      <c r="B851" s="214"/>
      <c r="C851" s="214"/>
      <c r="D851" s="276"/>
      <c r="E851" s="299"/>
      <c r="F851" s="299"/>
      <c r="G851" s="299"/>
      <c r="H851" s="299"/>
      <c r="I851" s="47" t="s">
        <v>30</v>
      </c>
      <c r="J851" s="214"/>
      <c r="K851" s="47" t="s">
        <v>32</v>
      </c>
      <c r="L851" s="67" t="s">
        <v>33</v>
      </c>
      <c r="M851" s="67" t="s">
        <v>269</v>
      </c>
      <c r="N851" s="47" t="s">
        <v>1171</v>
      </c>
      <c r="O851" s="68" t="s">
        <v>70</v>
      </c>
      <c r="P851" s="72">
        <v>54.13</v>
      </c>
      <c r="Q851" s="83"/>
      <c r="R851" s="72"/>
      <c r="S851" s="72"/>
      <c r="T851" s="47"/>
      <c r="U851" s="47"/>
      <c r="V851" s="417"/>
    </row>
    <row r="852" spans="1:23" s="8" customFormat="1" ht="25" customHeight="1" x14ac:dyDescent="0.25">
      <c r="A852" s="218">
        <v>213</v>
      </c>
      <c r="B852" s="242" t="s">
        <v>269</v>
      </c>
      <c r="C852" s="242" t="s">
        <v>1172</v>
      </c>
      <c r="D852" s="290">
        <v>43313</v>
      </c>
      <c r="E852" s="337">
        <v>210</v>
      </c>
      <c r="F852" s="337">
        <v>73.380735921017703</v>
      </c>
      <c r="G852" s="337">
        <v>4.4400000000000004</v>
      </c>
      <c r="H852" s="337">
        <v>287.82073592101801</v>
      </c>
      <c r="I852" s="145" t="s">
        <v>30</v>
      </c>
      <c r="J852" s="337" t="s">
        <v>1173</v>
      </c>
      <c r="K852" s="76" t="s">
        <v>32</v>
      </c>
      <c r="L852" s="77" t="s">
        <v>33</v>
      </c>
      <c r="M852" s="77" t="s">
        <v>269</v>
      </c>
      <c r="N852" s="76" t="s">
        <v>1174</v>
      </c>
      <c r="O852" s="78" t="s">
        <v>45</v>
      </c>
      <c r="P852" s="79">
        <v>45.47</v>
      </c>
      <c r="Q852" s="147"/>
      <c r="R852" s="79"/>
      <c r="S852" s="79"/>
      <c r="T852" s="76"/>
      <c r="U852" s="76"/>
      <c r="V852" s="417"/>
      <c r="W852" s="90"/>
    </row>
    <row r="853" spans="1:23" s="8" customFormat="1" ht="25" customHeight="1" x14ac:dyDescent="0.25">
      <c r="A853" s="219"/>
      <c r="B853" s="243"/>
      <c r="C853" s="243"/>
      <c r="D853" s="291"/>
      <c r="E853" s="338"/>
      <c r="F853" s="338"/>
      <c r="G853" s="338"/>
      <c r="H853" s="338"/>
      <c r="I853" s="337" t="s">
        <v>30</v>
      </c>
      <c r="J853" s="338"/>
      <c r="K853" s="242" t="s">
        <v>32</v>
      </c>
      <c r="L853" s="218" t="s">
        <v>33</v>
      </c>
      <c r="M853" s="218" t="s">
        <v>269</v>
      </c>
      <c r="N853" s="242" t="s">
        <v>1175</v>
      </c>
      <c r="O853" s="398" t="s">
        <v>45</v>
      </c>
      <c r="P853" s="406">
        <v>45.47</v>
      </c>
      <c r="Q853" s="147"/>
      <c r="R853" s="79"/>
      <c r="S853" s="79"/>
      <c r="T853" s="76"/>
      <c r="U853" s="76"/>
      <c r="V853" s="417"/>
      <c r="W853" s="90"/>
    </row>
    <row r="854" spans="1:23" s="8" customFormat="1" ht="25" customHeight="1" x14ac:dyDescent="0.25">
      <c r="A854" s="219"/>
      <c r="B854" s="243"/>
      <c r="C854" s="243"/>
      <c r="D854" s="291"/>
      <c r="E854" s="338"/>
      <c r="F854" s="338"/>
      <c r="G854" s="338"/>
      <c r="H854" s="338"/>
      <c r="I854" s="339"/>
      <c r="J854" s="338"/>
      <c r="K854" s="244"/>
      <c r="L854" s="220"/>
      <c r="M854" s="220"/>
      <c r="N854" s="244"/>
      <c r="O854" s="400"/>
      <c r="P854" s="408"/>
      <c r="Q854" s="147"/>
      <c r="R854" s="79"/>
      <c r="S854" s="79"/>
      <c r="T854" s="76"/>
      <c r="U854" s="76"/>
      <c r="V854" s="417"/>
      <c r="W854" s="90"/>
    </row>
    <row r="855" spans="1:23" s="8" customFormat="1" ht="25" customHeight="1" x14ac:dyDescent="0.25">
      <c r="A855" s="219"/>
      <c r="B855" s="243"/>
      <c r="C855" s="243"/>
      <c r="D855" s="291"/>
      <c r="E855" s="339"/>
      <c r="F855" s="339"/>
      <c r="G855" s="339"/>
      <c r="H855" s="339"/>
      <c r="I855" s="145" t="s">
        <v>30</v>
      </c>
      <c r="J855" s="339"/>
      <c r="K855" s="180" t="s">
        <v>32</v>
      </c>
      <c r="L855" s="155" t="s">
        <v>33</v>
      </c>
      <c r="M855" s="155" t="s">
        <v>269</v>
      </c>
      <c r="N855" s="180" t="s">
        <v>1176</v>
      </c>
      <c r="O855" s="155" t="s">
        <v>41</v>
      </c>
      <c r="P855" s="181">
        <v>141.29</v>
      </c>
      <c r="Q855" s="147"/>
      <c r="R855" s="79"/>
      <c r="S855" s="79"/>
      <c r="T855" s="76"/>
      <c r="U855" s="76"/>
      <c r="V855" s="417"/>
      <c r="W855" s="90"/>
    </row>
    <row r="856" spans="1:23" s="8" customFormat="1" ht="25" customHeight="1" x14ac:dyDescent="0.25">
      <c r="A856" s="219"/>
      <c r="B856" s="243"/>
      <c r="C856" s="243"/>
      <c r="D856" s="291"/>
      <c r="E856" s="337">
        <v>29.939444999999999</v>
      </c>
      <c r="F856" s="337">
        <v>55.841149290475997</v>
      </c>
      <c r="G856" s="337">
        <v>2.8839999999999999</v>
      </c>
      <c r="H856" s="337">
        <v>88.664594290476003</v>
      </c>
      <c r="I856" s="337" t="s">
        <v>30</v>
      </c>
      <c r="J856" s="337" t="s">
        <v>1177</v>
      </c>
      <c r="K856" s="381"/>
      <c r="L856" s="245"/>
      <c r="M856" s="245"/>
      <c r="N856" s="381"/>
      <c r="O856" s="245"/>
      <c r="P856" s="404"/>
      <c r="Q856" s="147"/>
      <c r="R856" s="79"/>
      <c r="S856" s="79"/>
      <c r="T856" s="76"/>
      <c r="U856" s="76"/>
      <c r="V856" s="417"/>
      <c r="W856" s="90"/>
    </row>
    <row r="857" spans="1:23" s="8" customFormat="1" ht="25" customHeight="1" x14ac:dyDescent="0.25">
      <c r="A857" s="219"/>
      <c r="B857" s="243"/>
      <c r="C857" s="243"/>
      <c r="D857" s="291"/>
      <c r="E857" s="338"/>
      <c r="F857" s="338"/>
      <c r="G857" s="338"/>
      <c r="H857" s="338"/>
      <c r="I857" s="338"/>
      <c r="J857" s="338"/>
      <c r="K857" s="381"/>
      <c r="L857" s="245"/>
      <c r="M857" s="245"/>
      <c r="N857" s="381"/>
      <c r="O857" s="245"/>
      <c r="P857" s="404"/>
      <c r="Q857" s="147"/>
      <c r="R857" s="79"/>
      <c r="S857" s="79"/>
      <c r="T857" s="76"/>
      <c r="U857" s="76"/>
      <c r="V857" s="417"/>
      <c r="W857" s="90"/>
    </row>
    <row r="858" spans="1:23" s="8" customFormat="1" ht="25" customHeight="1" x14ac:dyDescent="0.25">
      <c r="A858" s="219"/>
      <c r="B858" s="243"/>
      <c r="C858" s="243"/>
      <c r="D858" s="291"/>
      <c r="E858" s="338"/>
      <c r="F858" s="338"/>
      <c r="G858" s="338"/>
      <c r="H858" s="338"/>
      <c r="I858" s="338"/>
      <c r="J858" s="338"/>
      <c r="K858" s="381"/>
      <c r="L858" s="245"/>
      <c r="M858" s="245"/>
      <c r="N858" s="381"/>
      <c r="O858" s="245"/>
      <c r="P858" s="404"/>
      <c r="Q858" s="147"/>
      <c r="R858" s="79"/>
      <c r="S858" s="79"/>
      <c r="T858" s="76"/>
      <c r="U858" s="76"/>
      <c r="V858" s="417"/>
      <c r="W858" s="90"/>
    </row>
    <row r="859" spans="1:23" s="8" customFormat="1" ht="25" customHeight="1" x14ac:dyDescent="0.25">
      <c r="A859" s="219"/>
      <c r="B859" s="243"/>
      <c r="C859" s="243"/>
      <c r="D859" s="291"/>
      <c r="E859" s="338"/>
      <c r="F859" s="338"/>
      <c r="G859" s="338"/>
      <c r="H859" s="338"/>
      <c r="I859" s="338"/>
      <c r="J859" s="338"/>
      <c r="K859" s="381"/>
      <c r="L859" s="245"/>
      <c r="M859" s="245"/>
      <c r="N859" s="381"/>
      <c r="O859" s="245"/>
      <c r="P859" s="404"/>
      <c r="Q859" s="147"/>
      <c r="R859" s="79"/>
      <c r="S859" s="79"/>
      <c r="T859" s="76"/>
      <c r="U859" s="76"/>
      <c r="V859" s="417"/>
      <c r="W859" s="90"/>
    </row>
    <row r="860" spans="1:23" s="8" customFormat="1" ht="25" customHeight="1" x14ac:dyDescent="0.25">
      <c r="A860" s="220"/>
      <c r="B860" s="244"/>
      <c r="C860" s="244"/>
      <c r="D860" s="292"/>
      <c r="E860" s="339"/>
      <c r="F860" s="339"/>
      <c r="G860" s="339"/>
      <c r="H860" s="339"/>
      <c r="I860" s="339"/>
      <c r="J860" s="339"/>
      <c r="K860" s="381"/>
      <c r="L860" s="245"/>
      <c r="M860" s="245"/>
      <c r="N860" s="381"/>
      <c r="O860" s="245"/>
      <c r="P860" s="404"/>
      <c r="Q860" s="147"/>
      <c r="R860" s="79"/>
      <c r="S860" s="79"/>
      <c r="T860" s="76"/>
      <c r="U860" s="76"/>
      <c r="V860" s="417"/>
      <c r="W860" s="90"/>
    </row>
    <row r="861" spans="1:23" s="8" customFormat="1" ht="25" customHeight="1" x14ac:dyDescent="0.25">
      <c r="A861" s="218">
        <v>214</v>
      </c>
      <c r="B861" s="242" t="s">
        <v>269</v>
      </c>
      <c r="C861" s="242" t="s">
        <v>1178</v>
      </c>
      <c r="D861" s="290">
        <v>43313</v>
      </c>
      <c r="E861" s="305">
        <v>400</v>
      </c>
      <c r="F861" s="305">
        <v>102.279549</v>
      </c>
      <c r="G861" s="305">
        <v>10.3902</v>
      </c>
      <c r="H861" s="305">
        <v>512.66974900000002</v>
      </c>
      <c r="I861" s="337" t="s">
        <v>30</v>
      </c>
      <c r="J861" s="337" t="s">
        <v>1179</v>
      </c>
      <c r="K861" s="242" t="s">
        <v>32</v>
      </c>
      <c r="L861" s="218" t="s">
        <v>33</v>
      </c>
      <c r="M861" s="218" t="s">
        <v>269</v>
      </c>
      <c r="N861" s="242" t="s">
        <v>1180</v>
      </c>
      <c r="O861" s="398" t="s">
        <v>184</v>
      </c>
      <c r="P861" s="406">
        <v>418.45</v>
      </c>
      <c r="Q861" s="89"/>
      <c r="R861" s="128"/>
      <c r="S861" s="128"/>
      <c r="T861" s="53"/>
      <c r="U861" s="53"/>
      <c r="V861" s="417"/>
      <c r="W861" s="90"/>
    </row>
    <row r="862" spans="1:23" s="8" customFormat="1" ht="25" customHeight="1" x14ac:dyDescent="0.25">
      <c r="A862" s="220"/>
      <c r="B862" s="244"/>
      <c r="C862" s="244"/>
      <c r="D862" s="292"/>
      <c r="E862" s="307"/>
      <c r="F862" s="307"/>
      <c r="G862" s="307"/>
      <c r="H862" s="307"/>
      <c r="I862" s="339"/>
      <c r="J862" s="339"/>
      <c r="K862" s="244"/>
      <c r="L862" s="220"/>
      <c r="M862" s="220"/>
      <c r="N862" s="244"/>
      <c r="O862" s="400"/>
      <c r="P862" s="408"/>
      <c r="Q862" s="92"/>
      <c r="R862" s="131"/>
      <c r="S862" s="131"/>
      <c r="T862" s="56"/>
      <c r="U862" s="56"/>
      <c r="V862" s="417"/>
      <c r="W862" s="90"/>
    </row>
    <row r="863" spans="1:23" s="8" customFormat="1" ht="25" customHeight="1" x14ac:dyDescent="0.25">
      <c r="A863" s="218">
        <v>215</v>
      </c>
      <c r="B863" s="242" t="s">
        <v>269</v>
      </c>
      <c r="C863" s="242" t="s">
        <v>1181</v>
      </c>
      <c r="D863" s="290">
        <v>43313</v>
      </c>
      <c r="E863" s="305">
        <v>750</v>
      </c>
      <c r="F863" s="305">
        <v>237.756760469867</v>
      </c>
      <c r="G863" s="305">
        <v>11.6744</v>
      </c>
      <c r="H863" s="305">
        <v>999.431160469867</v>
      </c>
      <c r="I863" s="337" t="s">
        <v>30</v>
      </c>
      <c r="J863" s="337" t="s">
        <v>1182</v>
      </c>
      <c r="K863" s="242" t="s">
        <v>32</v>
      </c>
      <c r="L863" s="218" t="s">
        <v>33</v>
      </c>
      <c r="M863" s="218" t="s">
        <v>269</v>
      </c>
      <c r="N863" s="242" t="s">
        <v>1183</v>
      </c>
      <c r="O863" s="245" t="s">
        <v>45</v>
      </c>
      <c r="P863" s="404">
        <v>1117</v>
      </c>
      <c r="Q863" s="89"/>
      <c r="R863" s="128"/>
      <c r="S863" s="128"/>
      <c r="T863" s="53"/>
      <c r="U863" s="53"/>
      <c r="V863" s="417"/>
      <c r="W863" s="90"/>
    </row>
    <row r="864" spans="1:23" s="8" customFormat="1" ht="25" customHeight="1" x14ac:dyDescent="0.25">
      <c r="A864" s="220"/>
      <c r="B864" s="244"/>
      <c r="C864" s="244"/>
      <c r="D864" s="292"/>
      <c r="E864" s="307"/>
      <c r="F864" s="307"/>
      <c r="G864" s="307"/>
      <c r="H864" s="307"/>
      <c r="I864" s="339"/>
      <c r="J864" s="339"/>
      <c r="K864" s="244"/>
      <c r="L864" s="220"/>
      <c r="M864" s="220"/>
      <c r="N864" s="244"/>
      <c r="O864" s="245"/>
      <c r="P864" s="404"/>
      <c r="Q864" s="92"/>
      <c r="R864" s="131"/>
      <c r="S864" s="131"/>
      <c r="T864" s="56"/>
      <c r="U864" s="56"/>
      <c r="V864" s="417"/>
      <c r="W864" s="90"/>
    </row>
    <row r="865" spans="1:23" ht="25" customHeight="1" x14ac:dyDescent="0.25">
      <c r="A865" s="212">
        <v>216</v>
      </c>
      <c r="B865" s="212" t="s">
        <v>269</v>
      </c>
      <c r="C865" s="272" t="s">
        <v>1184</v>
      </c>
      <c r="D865" s="275">
        <v>43373</v>
      </c>
      <c r="E865" s="209">
        <v>9326.6479839999993</v>
      </c>
      <c r="F865" s="298">
        <v>112.53696600000001</v>
      </c>
      <c r="G865" s="317">
        <v>0</v>
      </c>
      <c r="H865" s="224">
        <v>9439.1849500000008</v>
      </c>
      <c r="I865" s="209" t="s">
        <v>30</v>
      </c>
      <c r="J865" s="212" t="s">
        <v>1185</v>
      </c>
      <c r="K865" s="47" t="s">
        <v>32</v>
      </c>
      <c r="L865" s="67" t="s">
        <v>33</v>
      </c>
      <c r="M865" s="67" t="s">
        <v>269</v>
      </c>
      <c r="N865" s="47" t="s">
        <v>1186</v>
      </c>
      <c r="O865" s="78"/>
      <c r="P865" s="182"/>
      <c r="Q865" s="83"/>
      <c r="R865" s="67" t="s">
        <v>146</v>
      </c>
      <c r="S865" s="69">
        <v>33333.300000000003</v>
      </c>
      <c r="T865" s="47"/>
      <c r="U865" s="47"/>
      <c r="V865" s="230" t="s">
        <v>340</v>
      </c>
      <c r="W865" s="11"/>
    </row>
    <row r="866" spans="1:23" ht="25" customHeight="1" x14ac:dyDescent="0.25">
      <c r="A866" s="213"/>
      <c r="B866" s="213"/>
      <c r="C866" s="273"/>
      <c r="D866" s="277"/>
      <c r="E866" s="211"/>
      <c r="F866" s="300"/>
      <c r="G866" s="321"/>
      <c r="H866" s="225"/>
      <c r="I866" s="211"/>
      <c r="J866" s="213"/>
      <c r="K866" s="47" t="s">
        <v>32</v>
      </c>
      <c r="L866" s="67" t="s">
        <v>33</v>
      </c>
      <c r="M866" s="67" t="s">
        <v>269</v>
      </c>
      <c r="N866" s="47" t="s">
        <v>1186</v>
      </c>
      <c r="O866" s="78"/>
      <c r="P866" s="182"/>
      <c r="Q866" s="83"/>
      <c r="R866" s="67" t="s">
        <v>146</v>
      </c>
      <c r="S866" s="69">
        <v>19871.400000000001</v>
      </c>
      <c r="T866" s="47"/>
      <c r="U866" s="47"/>
      <c r="V866" s="230"/>
      <c r="W866" s="11"/>
    </row>
    <row r="867" spans="1:23" ht="25" customHeight="1" x14ac:dyDescent="0.25">
      <c r="A867" s="214"/>
      <c r="B867" s="214"/>
      <c r="C867" s="274"/>
      <c r="D867" s="276"/>
      <c r="E867" s="210"/>
      <c r="F867" s="299"/>
      <c r="G867" s="318"/>
      <c r="H867" s="226"/>
      <c r="I867" s="210"/>
      <c r="J867" s="214"/>
      <c r="K867" s="47" t="s">
        <v>32</v>
      </c>
      <c r="L867" s="67" t="s">
        <v>33</v>
      </c>
      <c r="M867" s="67" t="s">
        <v>269</v>
      </c>
      <c r="N867" s="47" t="s">
        <v>1186</v>
      </c>
      <c r="O867" s="78"/>
      <c r="P867" s="182"/>
      <c r="Q867" s="83"/>
      <c r="R867" s="72"/>
      <c r="S867" s="72"/>
      <c r="T867" s="47"/>
      <c r="U867" s="47"/>
      <c r="V867" s="230"/>
      <c r="W867" s="11"/>
    </row>
    <row r="868" spans="1:23" ht="25" customHeight="1" x14ac:dyDescent="0.25">
      <c r="A868" s="212">
        <v>217</v>
      </c>
      <c r="B868" s="212" t="s">
        <v>269</v>
      </c>
      <c r="C868" s="272" t="s">
        <v>1187</v>
      </c>
      <c r="D868" s="275">
        <v>43373</v>
      </c>
      <c r="E868" s="298">
        <v>2500</v>
      </c>
      <c r="F868" s="298">
        <v>869.09</v>
      </c>
      <c r="G868" s="298">
        <v>17.149999999999999</v>
      </c>
      <c r="H868" s="298">
        <v>3386.24</v>
      </c>
      <c r="I868" s="209" t="s">
        <v>30</v>
      </c>
      <c r="J868" s="212" t="s">
        <v>1188</v>
      </c>
      <c r="K868" s="47" t="s">
        <v>32</v>
      </c>
      <c r="L868" s="67" t="s">
        <v>33</v>
      </c>
      <c r="M868" s="67" t="s">
        <v>269</v>
      </c>
      <c r="N868" s="47" t="s">
        <v>1189</v>
      </c>
      <c r="O868" s="68" t="s">
        <v>35</v>
      </c>
      <c r="P868" s="69">
        <v>384.94</v>
      </c>
      <c r="Q868" s="83"/>
      <c r="R868" s="72"/>
      <c r="S868" s="72"/>
      <c r="T868" s="47"/>
      <c r="U868" s="47"/>
      <c r="V868" s="230"/>
      <c r="W868" s="11"/>
    </row>
    <row r="869" spans="1:23" ht="25" customHeight="1" x14ac:dyDescent="0.25">
      <c r="A869" s="213"/>
      <c r="B869" s="213"/>
      <c r="C869" s="273"/>
      <c r="D869" s="277"/>
      <c r="E869" s="300"/>
      <c r="F869" s="300"/>
      <c r="G869" s="300"/>
      <c r="H869" s="300"/>
      <c r="I869" s="211"/>
      <c r="J869" s="213"/>
      <c r="K869" s="47" t="s">
        <v>32</v>
      </c>
      <c r="L869" s="67" t="s">
        <v>33</v>
      </c>
      <c r="M869" s="67" t="s">
        <v>269</v>
      </c>
      <c r="N869" s="47" t="s">
        <v>1190</v>
      </c>
      <c r="O869" s="68" t="s">
        <v>35</v>
      </c>
      <c r="P869" s="69">
        <v>540.51</v>
      </c>
      <c r="Q869" s="83"/>
      <c r="R869" s="72"/>
      <c r="S869" s="72"/>
      <c r="T869" s="47"/>
      <c r="U869" s="47"/>
      <c r="V869" s="230"/>
      <c r="W869" s="11"/>
    </row>
    <row r="870" spans="1:23" ht="25" customHeight="1" x14ac:dyDescent="0.25">
      <c r="A870" s="213"/>
      <c r="B870" s="213"/>
      <c r="C870" s="273"/>
      <c r="D870" s="277"/>
      <c r="E870" s="300"/>
      <c r="F870" s="300"/>
      <c r="G870" s="300"/>
      <c r="H870" s="300"/>
      <c r="I870" s="211"/>
      <c r="J870" s="213"/>
      <c r="K870" s="47" t="s">
        <v>32</v>
      </c>
      <c r="L870" s="67" t="s">
        <v>33</v>
      </c>
      <c r="M870" s="67" t="s">
        <v>269</v>
      </c>
      <c r="N870" s="47" t="s">
        <v>1191</v>
      </c>
      <c r="O870" s="68" t="s">
        <v>35</v>
      </c>
      <c r="P870" s="69">
        <v>197.06</v>
      </c>
      <c r="Q870" s="83"/>
      <c r="R870" s="72"/>
      <c r="S870" s="72"/>
      <c r="T870" s="47"/>
      <c r="U870" s="47"/>
      <c r="V870" s="230"/>
      <c r="W870" s="11"/>
    </row>
    <row r="871" spans="1:23" ht="25" customHeight="1" x14ac:dyDescent="0.25">
      <c r="A871" s="214"/>
      <c r="B871" s="214"/>
      <c r="C871" s="274"/>
      <c r="D871" s="276"/>
      <c r="E871" s="299"/>
      <c r="F871" s="299"/>
      <c r="G871" s="299"/>
      <c r="H871" s="299"/>
      <c r="I871" s="210"/>
      <c r="J871" s="214"/>
      <c r="K871" s="47" t="s">
        <v>32</v>
      </c>
      <c r="L871" s="67" t="s">
        <v>33</v>
      </c>
      <c r="M871" s="67" t="s">
        <v>269</v>
      </c>
      <c r="N871" s="47" t="s">
        <v>1192</v>
      </c>
      <c r="O871" s="68" t="s">
        <v>35</v>
      </c>
      <c r="P871" s="69">
        <v>997.61</v>
      </c>
      <c r="Q871" s="83"/>
      <c r="R871" s="72"/>
      <c r="S871" s="72"/>
      <c r="T871" s="47"/>
      <c r="U871" s="47"/>
      <c r="V871" s="230"/>
      <c r="W871" s="11"/>
    </row>
    <row r="872" spans="1:23" ht="25" customHeight="1" x14ac:dyDescent="0.25">
      <c r="A872" s="212">
        <v>218</v>
      </c>
      <c r="B872" s="212" t="s">
        <v>269</v>
      </c>
      <c r="C872" s="272" t="s">
        <v>1193</v>
      </c>
      <c r="D872" s="275">
        <v>43373</v>
      </c>
      <c r="E872" s="298">
        <v>900</v>
      </c>
      <c r="F872" s="298">
        <v>89.677391</v>
      </c>
      <c r="G872" s="317">
        <v>7.774</v>
      </c>
      <c r="H872" s="317">
        <v>997.45139099999994</v>
      </c>
      <c r="I872" s="209" t="s">
        <v>30</v>
      </c>
      <c r="J872" s="212" t="s">
        <v>1194</v>
      </c>
      <c r="K872" s="47" t="s">
        <v>32</v>
      </c>
      <c r="L872" s="67" t="s">
        <v>33</v>
      </c>
      <c r="M872" s="67" t="s">
        <v>269</v>
      </c>
      <c r="N872" s="212" t="s">
        <v>1195</v>
      </c>
      <c r="O872" s="68" t="s">
        <v>70</v>
      </c>
      <c r="P872" s="69">
        <v>4878.1400000000003</v>
      </c>
      <c r="Q872" s="69">
        <v>8587.7000000000007</v>
      </c>
      <c r="R872" s="72"/>
      <c r="S872" s="72"/>
      <c r="T872" s="47"/>
      <c r="U872" s="47"/>
      <c r="V872" s="230"/>
      <c r="W872" s="11"/>
    </row>
    <row r="873" spans="1:23" ht="25" customHeight="1" x14ac:dyDescent="0.25">
      <c r="A873" s="214"/>
      <c r="B873" s="214"/>
      <c r="C873" s="274"/>
      <c r="D873" s="276"/>
      <c r="E873" s="299"/>
      <c r="F873" s="299"/>
      <c r="G873" s="318"/>
      <c r="H873" s="318"/>
      <c r="I873" s="210"/>
      <c r="J873" s="214"/>
      <c r="K873" s="47" t="s">
        <v>32</v>
      </c>
      <c r="L873" s="67" t="s">
        <v>33</v>
      </c>
      <c r="M873" s="67" t="s">
        <v>269</v>
      </c>
      <c r="N873" s="214"/>
      <c r="O873" s="68" t="s">
        <v>70</v>
      </c>
      <c r="P873" s="69">
        <v>8587.7000000000007</v>
      </c>
      <c r="Q873" s="83"/>
      <c r="R873" s="72"/>
      <c r="S873" s="72"/>
      <c r="T873" s="47"/>
      <c r="U873" s="47"/>
      <c r="V873" s="230"/>
      <c r="W873" s="11"/>
    </row>
    <row r="874" spans="1:23" s="5" customFormat="1" ht="21" customHeight="1" x14ac:dyDescent="0.25">
      <c r="A874" s="209">
        <v>219</v>
      </c>
      <c r="B874" s="212" t="s">
        <v>1196</v>
      </c>
      <c r="C874" s="209" t="s">
        <v>1197</v>
      </c>
      <c r="D874" s="275">
        <v>43333</v>
      </c>
      <c r="E874" s="298">
        <v>1269.738337</v>
      </c>
      <c r="F874" s="302">
        <v>255.89484899999999</v>
      </c>
      <c r="G874" s="302">
        <v>0</v>
      </c>
      <c r="H874" s="298">
        <v>1525.633186</v>
      </c>
      <c r="I874" s="48" t="s">
        <v>30</v>
      </c>
      <c r="J874" s="209" t="s">
        <v>1198</v>
      </c>
      <c r="K874" s="47" t="s">
        <v>32</v>
      </c>
      <c r="L874" s="67" t="s">
        <v>33</v>
      </c>
      <c r="M874" s="67" t="s">
        <v>269</v>
      </c>
      <c r="N874" s="47" t="s">
        <v>1199</v>
      </c>
      <c r="O874" s="68" t="s">
        <v>507</v>
      </c>
      <c r="P874" s="69">
        <v>572.57000000000005</v>
      </c>
      <c r="Q874" s="83"/>
      <c r="R874" s="72"/>
      <c r="S874" s="72"/>
      <c r="T874" s="47"/>
      <c r="U874" s="47"/>
      <c r="V874" s="212" t="s">
        <v>909</v>
      </c>
      <c r="W874" s="86"/>
    </row>
    <row r="875" spans="1:23" s="5" customFormat="1" ht="21" customHeight="1" x14ac:dyDescent="0.25">
      <c r="A875" s="211"/>
      <c r="B875" s="213"/>
      <c r="C875" s="211"/>
      <c r="D875" s="277"/>
      <c r="E875" s="300"/>
      <c r="F875" s="303"/>
      <c r="G875" s="303"/>
      <c r="H875" s="300"/>
      <c r="I875" s="48" t="s">
        <v>30</v>
      </c>
      <c r="J875" s="211"/>
      <c r="K875" s="47" t="s">
        <v>32</v>
      </c>
      <c r="L875" s="67" t="s">
        <v>33</v>
      </c>
      <c r="M875" s="67" t="s">
        <v>269</v>
      </c>
      <c r="N875" s="47" t="s">
        <v>1200</v>
      </c>
      <c r="O875" s="68" t="s">
        <v>507</v>
      </c>
      <c r="P875" s="69">
        <v>572.57000000000005</v>
      </c>
      <c r="Q875" s="83"/>
      <c r="R875" s="72"/>
      <c r="S875" s="72"/>
      <c r="T875" s="47"/>
      <c r="U875" s="47"/>
      <c r="V875" s="213"/>
      <c r="W875" s="86"/>
    </row>
    <row r="876" spans="1:23" s="4" customFormat="1" ht="21" customHeight="1" x14ac:dyDescent="0.25">
      <c r="A876" s="211"/>
      <c r="B876" s="213"/>
      <c r="C876" s="211"/>
      <c r="D876" s="277"/>
      <c r="E876" s="300"/>
      <c r="F876" s="303"/>
      <c r="G876" s="303"/>
      <c r="H876" s="300"/>
      <c r="I876" s="48" t="s">
        <v>30</v>
      </c>
      <c r="J876" s="211"/>
      <c r="K876" s="47" t="s">
        <v>32</v>
      </c>
      <c r="L876" s="67" t="s">
        <v>33</v>
      </c>
      <c r="M876" s="67" t="s">
        <v>269</v>
      </c>
      <c r="N876" s="47" t="s">
        <v>1201</v>
      </c>
      <c r="O876" s="68" t="s">
        <v>507</v>
      </c>
      <c r="P876" s="69">
        <v>435.1</v>
      </c>
      <c r="Q876" s="83"/>
      <c r="R876" s="72"/>
      <c r="S876" s="72"/>
      <c r="T876" s="47"/>
      <c r="U876" s="47"/>
      <c r="V876" s="213"/>
      <c r="W876" s="85"/>
    </row>
    <row r="877" spans="1:23" s="4" customFormat="1" ht="21" customHeight="1" x14ac:dyDescent="0.25">
      <c r="A877" s="211"/>
      <c r="B877" s="213"/>
      <c r="C877" s="211"/>
      <c r="D877" s="277"/>
      <c r="E877" s="300"/>
      <c r="F877" s="303"/>
      <c r="G877" s="303"/>
      <c r="H877" s="300"/>
      <c r="I877" s="48" t="s">
        <v>30</v>
      </c>
      <c r="J877" s="211"/>
      <c r="K877" s="47" t="s">
        <v>32</v>
      </c>
      <c r="L877" s="67" t="s">
        <v>33</v>
      </c>
      <c r="M877" s="67" t="s">
        <v>269</v>
      </c>
      <c r="N877" s="47" t="s">
        <v>1202</v>
      </c>
      <c r="O877" s="68" t="s">
        <v>45</v>
      </c>
      <c r="P877" s="69">
        <v>79.13</v>
      </c>
      <c r="Q877" s="83"/>
      <c r="R877" s="72"/>
      <c r="S877" s="72"/>
      <c r="T877" s="47"/>
      <c r="U877" s="47"/>
      <c r="V877" s="213"/>
      <c r="W877" s="85"/>
    </row>
    <row r="878" spans="1:23" s="4" customFormat="1" ht="21" customHeight="1" x14ac:dyDescent="0.25">
      <c r="A878" s="211"/>
      <c r="B878" s="213"/>
      <c r="C878" s="211"/>
      <c r="D878" s="277"/>
      <c r="E878" s="300"/>
      <c r="F878" s="303"/>
      <c r="G878" s="303"/>
      <c r="H878" s="300"/>
      <c r="I878" s="48" t="s">
        <v>30</v>
      </c>
      <c r="J878" s="211"/>
      <c r="K878" s="47" t="s">
        <v>32</v>
      </c>
      <c r="L878" s="67" t="s">
        <v>33</v>
      </c>
      <c r="M878" s="67" t="s">
        <v>269</v>
      </c>
      <c r="N878" s="47" t="s">
        <v>1203</v>
      </c>
      <c r="O878" s="68" t="s">
        <v>41</v>
      </c>
      <c r="P878" s="69">
        <v>87.59</v>
      </c>
      <c r="Q878" s="83"/>
      <c r="R878" s="72"/>
      <c r="S878" s="72"/>
      <c r="T878" s="47"/>
      <c r="U878" s="47"/>
      <c r="V878" s="213"/>
      <c r="W878" s="85"/>
    </row>
    <row r="879" spans="1:23" s="4" customFormat="1" ht="21" customHeight="1" x14ac:dyDescent="0.25">
      <c r="A879" s="211"/>
      <c r="B879" s="213"/>
      <c r="C879" s="211"/>
      <c r="D879" s="277"/>
      <c r="E879" s="300"/>
      <c r="F879" s="303"/>
      <c r="G879" s="303"/>
      <c r="H879" s="300"/>
      <c r="I879" s="48" t="s">
        <v>30</v>
      </c>
      <c r="J879" s="211"/>
      <c r="K879" s="47" t="s">
        <v>32</v>
      </c>
      <c r="L879" s="67" t="s">
        <v>33</v>
      </c>
      <c r="M879" s="67" t="s">
        <v>364</v>
      </c>
      <c r="N879" s="47" t="s">
        <v>1204</v>
      </c>
      <c r="O879" s="68" t="s">
        <v>41</v>
      </c>
      <c r="P879" s="69">
        <v>223</v>
      </c>
      <c r="Q879" s="83"/>
      <c r="R879" s="72"/>
      <c r="S879" s="72"/>
      <c r="T879" s="47"/>
      <c r="U879" s="47"/>
      <c r="V879" s="213"/>
      <c r="W879" s="85"/>
    </row>
    <row r="880" spans="1:23" s="4" customFormat="1" ht="21" customHeight="1" x14ac:dyDescent="0.25">
      <c r="A880" s="210"/>
      <c r="B880" s="214"/>
      <c r="C880" s="210"/>
      <c r="D880" s="276"/>
      <c r="E880" s="299"/>
      <c r="F880" s="304"/>
      <c r="G880" s="304"/>
      <c r="H880" s="299"/>
      <c r="I880" s="48" t="s">
        <v>30</v>
      </c>
      <c r="J880" s="210"/>
      <c r="K880" s="47" t="s">
        <v>32</v>
      </c>
      <c r="L880" s="67" t="s">
        <v>33</v>
      </c>
      <c r="M880" s="67" t="s">
        <v>409</v>
      </c>
      <c r="N880" s="47" t="s">
        <v>1205</v>
      </c>
      <c r="O880" s="68" t="s">
        <v>41</v>
      </c>
      <c r="P880" s="69">
        <v>354.72</v>
      </c>
      <c r="Q880" s="83"/>
      <c r="R880" s="72"/>
      <c r="S880" s="72"/>
      <c r="T880" s="47"/>
      <c r="U880" s="47"/>
      <c r="V880" s="214"/>
      <c r="W880" s="85"/>
    </row>
    <row r="881" spans="1:22" s="12" customFormat="1" ht="25" customHeight="1" x14ac:dyDescent="0.25">
      <c r="A881" s="212">
        <v>220</v>
      </c>
      <c r="B881" s="212" t="s">
        <v>1206</v>
      </c>
      <c r="C881" s="212" t="s">
        <v>1207</v>
      </c>
      <c r="D881" s="275">
        <v>43187</v>
      </c>
      <c r="E881" s="298">
        <v>1498.97</v>
      </c>
      <c r="F881" s="298">
        <v>90.18</v>
      </c>
      <c r="G881" s="298">
        <v>0</v>
      </c>
      <c r="H881" s="302">
        <v>1589.15</v>
      </c>
      <c r="I881" s="270" t="s">
        <v>30</v>
      </c>
      <c r="J881" s="152" t="s">
        <v>1208</v>
      </c>
      <c r="K881" s="47" t="s">
        <v>32</v>
      </c>
      <c r="L881" s="67" t="s">
        <v>33</v>
      </c>
      <c r="M881" s="67" t="s">
        <v>269</v>
      </c>
      <c r="N881" s="47" t="s">
        <v>1209</v>
      </c>
      <c r="O881" s="68" t="s">
        <v>507</v>
      </c>
      <c r="P881" s="69">
        <v>1041.23</v>
      </c>
      <c r="Q881" s="83"/>
      <c r="R881" s="72"/>
      <c r="S881" s="72"/>
      <c r="T881" s="47"/>
      <c r="U881" s="47"/>
      <c r="V881" s="212" t="s">
        <v>340</v>
      </c>
    </row>
    <row r="882" spans="1:22" s="12" customFormat="1" ht="25" customHeight="1" x14ac:dyDescent="0.25">
      <c r="A882" s="213"/>
      <c r="B882" s="213"/>
      <c r="C882" s="213"/>
      <c r="D882" s="277"/>
      <c r="E882" s="300"/>
      <c r="F882" s="300"/>
      <c r="G882" s="300"/>
      <c r="H882" s="303"/>
      <c r="I882" s="354"/>
      <c r="J882" s="270" t="s">
        <v>1210</v>
      </c>
      <c r="K882" s="47" t="s">
        <v>32</v>
      </c>
      <c r="L882" s="67" t="s">
        <v>33</v>
      </c>
      <c r="M882" s="67" t="s">
        <v>269</v>
      </c>
      <c r="N882" s="47" t="s">
        <v>1211</v>
      </c>
      <c r="O882" s="68" t="s">
        <v>45</v>
      </c>
      <c r="P882" s="69">
        <v>58.56</v>
      </c>
      <c r="Q882" s="83"/>
      <c r="R882" s="72"/>
      <c r="S882" s="72"/>
      <c r="T882" s="47"/>
      <c r="U882" s="47"/>
      <c r="V882" s="213"/>
    </row>
    <row r="883" spans="1:22" s="12" customFormat="1" ht="25" customHeight="1" x14ac:dyDescent="0.25">
      <c r="A883" s="213"/>
      <c r="B883" s="213"/>
      <c r="C883" s="213"/>
      <c r="D883" s="277"/>
      <c r="E883" s="300"/>
      <c r="F883" s="300"/>
      <c r="G883" s="300"/>
      <c r="H883" s="303"/>
      <c r="I883" s="354"/>
      <c r="J883" s="354"/>
      <c r="K883" s="47" t="s">
        <v>32</v>
      </c>
      <c r="L883" s="67" t="s">
        <v>33</v>
      </c>
      <c r="M883" s="67" t="s">
        <v>269</v>
      </c>
      <c r="N883" s="47" t="s">
        <v>1212</v>
      </c>
      <c r="O883" s="68" t="s">
        <v>45</v>
      </c>
      <c r="P883" s="69">
        <v>53.98</v>
      </c>
      <c r="Q883" s="83"/>
      <c r="R883" s="72"/>
      <c r="S883" s="72"/>
      <c r="T883" s="47"/>
      <c r="U883" s="47"/>
      <c r="V883" s="213"/>
    </row>
    <row r="884" spans="1:22" s="12" customFormat="1" ht="25" customHeight="1" x14ac:dyDescent="0.25">
      <c r="A884" s="213"/>
      <c r="B884" s="213"/>
      <c r="C884" s="213"/>
      <c r="D884" s="277"/>
      <c r="E884" s="300"/>
      <c r="F884" s="300"/>
      <c r="G884" s="300"/>
      <c r="H884" s="303"/>
      <c r="I884" s="354"/>
      <c r="J884" s="354"/>
      <c r="K884" s="47" t="s">
        <v>32</v>
      </c>
      <c r="L884" s="67" t="s">
        <v>33</v>
      </c>
      <c r="M884" s="67" t="s">
        <v>269</v>
      </c>
      <c r="N884" s="47" t="s">
        <v>1213</v>
      </c>
      <c r="O884" s="68" t="s">
        <v>45</v>
      </c>
      <c r="P884" s="69">
        <v>53.98</v>
      </c>
      <c r="Q884" s="83"/>
      <c r="R884" s="72"/>
      <c r="S884" s="72"/>
      <c r="T884" s="47"/>
      <c r="U884" s="47"/>
      <c r="V884" s="213"/>
    </row>
    <row r="885" spans="1:22" s="12" customFormat="1" ht="25" customHeight="1" x14ac:dyDescent="0.25">
      <c r="A885" s="213"/>
      <c r="B885" s="213"/>
      <c r="C885" s="213"/>
      <c r="D885" s="277"/>
      <c r="E885" s="300"/>
      <c r="F885" s="300"/>
      <c r="G885" s="300"/>
      <c r="H885" s="303"/>
      <c r="I885" s="354"/>
      <c r="J885" s="354"/>
      <c r="K885" s="47" t="s">
        <v>32</v>
      </c>
      <c r="L885" s="67" t="s">
        <v>33</v>
      </c>
      <c r="M885" s="67" t="s">
        <v>269</v>
      </c>
      <c r="N885" s="47" t="s">
        <v>1214</v>
      </c>
      <c r="O885" s="68" t="s">
        <v>45</v>
      </c>
      <c r="P885" s="69">
        <v>53.98</v>
      </c>
      <c r="Q885" s="83"/>
      <c r="R885" s="72"/>
      <c r="S885" s="72"/>
      <c r="T885" s="47"/>
      <c r="U885" s="47"/>
      <c r="V885" s="213"/>
    </row>
    <row r="886" spans="1:22" s="12" customFormat="1" ht="25" customHeight="1" x14ac:dyDescent="0.25">
      <c r="A886" s="213"/>
      <c r="B886" s="213"/>
      <c r="C886" s="213"/>
      <c r="D886" s="277"/>
      <c r="E886" s="300"/>
      <c r="F886" s="300"/>
      <c r="G886" s="300"/>
      <c r="H886" s="303"/>
      <c r="I886" s="354"/>
      <c r="J886" s="354"/>
      <c r="K886" s="47" t="s">
        <v>32</v>
      </c>
      <c r="L886" s="67" t="s">
        <v>33</v>
      </c>
      <c r="M886" s="67" t="s">
        <v>269</v>
      </c>
      <c r="N886" s="47" t="s">
        <v>1215</v>
      </c>
      <c r="O886" s="68" t="s">
        <v>45</v>
      </c>
      <c r="P886" s="69">
        <v>35.69</v>
      </c>
      <c r="Q886" s="83"/>
      <c r="R886" s="72"/>
      <c r="S886" s="72"/>
      <c r="T886" s="47"/>
      <c r="U886" s="47"/>
      <c r="V886" s="213"/>
    </row>
    <row r="887" spans="1:22" s="12" customFormat="1" ht="25" customHeight="1" x14ac:dyDescent="0.25">
      <c r="A887" s="213"/>
      <c r="B887" s="213"/>
      <c r="C887" s="213"/>
      <c r="D887" s="277"/>
      <c r="E887" s="300"/>
      <c r="F887" s="300"/>
      <c r="G887" s="300"/>
      <c r="H887" s="303"/>
      <c r="I887" s="354"/>
      <c r="J887" s="354"/>
      <c r="K887" s="47" t="s">
        <v>32</v>
      </c>
      <c r="L887" s="67" t="s">
        <v>33</v>
      </c>
      <c r="M887" s="67" t="s">
        <v>269</v>
      </c>
      <c r="N887" s="47" t="s">
        <v>1216</v>
      </c>
      <c r="O887" s="68" t="s">
        <v>45</v>
      </c>
      <c r="P887" s="69">
        <v>39.869999999999997</v>
      </c>
      <c r="Q887" s="83"/>
      <c r="R887" s="72"/>
      <c r="S887" s="72"/>
      <c r="T887" s="47"/>
      <c r="U887" s="47"/>
      <c r="V887" s="213"/>
    </row>
    <row r="888" spans="1:22" s="12" customFormat="1" ht="25" customHeight="1" x14ac:dyDescent="0.25">
      <c r="A888" s="213"/>
      <c r="B888" s="213"/>
      <c r="C888" s="213"/>
      <c r="D888" s="277"/>
      <c r="E888" s="300"/>
      <c r="F888" s="300"/>
      <c r="G888" s="300"/>
      <c r="H888" s="303"/>
      <c r="I888" s="354"/>
      <c r="J888" s="354"/>
      <c r="K888" s="47" t="s">
        <v>32</v>
      </c>
      <c r="L888" s="67" t="s">
        <v>33</v>
      </c>
      <c r="M888" s="67" t="s">
        <v>269</v>
      </c>
      <c r="N888" s="47" t="s">
        <v>1217</v>
      </c>
      <c r="O888" s="68" t="s">
        <v>45</v>
      </c>
      <c r="P888" s="69">
        <v>43.61</v>
      </c>
      <c r="Q888" s="83"/>
      <c r="R888" s="72"/>
      <c r="S888" s="72"/>
      <c r="T888" s="47"/>
      <c r="U888" s="47"/>
      <c r="V888" s="213"/>
    </row>
    <row r="889" spans="1:22" s="12" customFormat="1" ht="25" customHeight="1" x14ac:dyDescent="0.25">
      <c r="A889" s="213"/>
      <c r="B889" s="213"/>
      <c r="C889" s="213"/>
      <c r="D889" s="277"/>
      <c r="E889" s="300"/>
      <c r="F889" s="300"/>
      <c r="G889" s="300"/>
      <c r="H889" s="303"/>
      <c r="I889" s="354"/>
      <c r="J889" s="354"/>
      <c r="K889" s="47" t="s">
        <v>32</v>
      </c>
      <c r="L889" s="67" t="s">
        <v>33</v>
      </c>
      <c r="M889" s="67" t="s">
        <v>269</v>
      </c>
      <c r="N889" s="47" t="s">
        <v>1218</v>
      </c>
      <c r="O889" s="68" t="s">
        <v>45</v>
      </c>
      <c r="P889" s="69">
        <v>53.98</v>
      </c>
      <c r="Q889" s="83"/>
      <c r="R889" s="72"/>
      <c r="S889" s="72"/>
      <c r="T889" s="47"/>
      <c r="U889" s="47"/>
      <c r="V889" s="213"/>
    </row>
    <row r="890" spans="1:22" s="12" customFormat="1" ht="25" customHeight="1" x14ac:dyDescent="0.25">
      <c r="A890" s="213"/>
      <c r="B890" s="213"/>
      <c r="C890" s="213"/>
      <c r="D890" s="277"/>
      <c r="E890" s="300"/>
      <c r="F890" s="300"/>
      <c r="G890" s="300"/>
      <c r="H890" s="303"/>
      <c r="I890" s="354"/>
      <c r="J890" s="354"/>
      <c r="K890" s="47" t="s">
        <v>32</v>
      </c>
      <c r="L890" s="67" t="s">
        <v>33</v>
      </c>
      <c r="M890" s="67" t="s">
        <v>269</v>
      </c>
      <c r="N890" s="47" t="s">
        <v>1219</v>
      </c>
      <c r="O890" s="68" t="s">
        <v>45</v>
      </c>
      <c r="P890" s="69">
        <v>53.98</v>
      </c>
      <c r="Q890" s="83"/>
      <c r="R890" s="72"/>
      <c r="S890" s="72"/>
      <c r="T890" s="47"/>
      <c r="U890" s="47"/>
      <c r="V890" s="213"/>
    </row>
    <row r="891" spans="1:22" s="12" customFormat="1" ht="25" customHeight="1" x14ac:dyDescent="0.25">
      <c r="A891" s="213"/>
      <c r="B891" s="213"/>
      <c r="C891" s="213"/>
      <c r="D891" s="277"/>
      <c r="E891" s="300"/>
      <c r="F891" s="300"/>
      <c r="G891" s="300"/>
      <c r="H891" s="303"/>
      <c r="I891" s="354"/>
      <c r="J891" s="354"/>
      <c r="K891" s="47" t="s">
        <v>32</v>
      </c>
      <c r="L891" s="67" t="s">
        <v>33</v>
      </c>
      <c r="M891" s="67" t="s">
        <v>274</v>
      </c>
      <c r="N891" s="47" t="s">
        <v>1220</v>
      </c>
      <c r="O891" s="68" t="s">
        <v>41</v>
      </c>
      <c r="P891" s="69">
        <v>145.99</v>
      </c>
      <c r="Q891" s="83"/>
      <c r="R891" s="72"/>
      <c r="S891" s="72"/>
      <c r="T891" s="47"/>
      <c r="U891" s="47"/>
      <c r="V891" s="213"/>
    </row>
    <row r="892" spans="1:22" s="12" customFormat="1" ht="25" customHeight="1" x14ac:dyDescent="0.25">
      <c r="A892" s="213"/>
      <c r="B892" s="213"/>
      <c r="C892" s="213"/>
      <c r="D892" s="277"/>
      <c r="E892" s="300"/>
      <c r="F892" s="300"/>
      <c r="G892" s="300"/>
      <c r="H892" s="303"/>
      <c r="I892" s="354"/>
      <c r="J892" s="354"/>
      <c r="K892" s="47" t="s">
        <v>32</v>
      </c>
      <c r="L892" s="67" t="s">
        <v>33</v>
      </c>
      <c r="M892" s="67" t="s">
        <v>274</v>
      </c>
      <c r="N892" s="47" t="s">
        <v>1221</v>
      </c>
      <c r="O892" s="68" t="s">
        <v>41</v>
      </c>
      <c r="P892" s="69">
        <v>85.93</v>
      </c>
      <c r="Q892" s="83"/>
      <c r="R892" s="72"/>
      <c r="S892" s="72"/>
      <c r="T892" s="47"/>
      <c r="U892" s="47"/>
      <c r="V892" s="213"/>
    </row>
    <row r="893" spans="1:22" s="12" customFormat="1" ht="25" customHeight="1" x14ac:dyDescent="0.25">
      <c r="A893" s="213"/>
      <c r="B893" s="213"/>
      <c r="C893" s="213"/>
      <c r="D893" s="277"/>
      <c r="E893" s="300"/>
      <c r="F893" s="300"/>
      <c r="G893" s="300"/>
      <c r="H893" s="303"/>
      <c r="I893" s="354"/>
      <c r="J893" s="354"/>
      <c r="K893" s="47" t="s">
        <v>32</v>
      </c>
      <c r="L893" s="67" t="s">
        <v>33</v>
      </c>
      <c r="M893" s="67" t="s">
        <v>274</v>
      </c>
      <c r="N893" s="47" t="s">
        <v>1222</v>
      </c>
      <c r="O893" s="68" t="s">
        <v>41</v>
      </c>
      <c r="P893" s="69">
        <v>68.06</v>
      </c>
      <c r="Q893" s="83"/>
      <c r="R893" s="72"/>
      <c r="S893" s="72"/>
      <c r="T893" s="47"/>
      <c r="U893" s="47"/>
      <c r="V893" s="213"/>
    </row>
    <row r="894" spans="1:22" s="12" customFormat="1" ht="25" customHeight="1" x14ac:dyDescent="0.25">
      <c r="A894" s="213"/>
      <c r="B894" s="213"/>
      <c r="C894" s="213"/>
      <c r="D894" s="277"/>
      <c r="E894" s="300"/>
      <c r="F894" s="300"/>
      <c r="G894" s="300"/>
      <c r="H894" s="303"/>
      <c r="I894" s="354"/>
      <c r="J894" s="354"/>
      <c r="K894" s="47" t="s">
        <v>32</v>
      </c>
      <c r="L894" s="67" t="s">
        <v>33</v>
      </c>
      <c r="M894" s="67" t="s">
        <v>274</v>
      </c>
      <c r="N894" s="47" t="s">
        <v>1223</v>
      </c>
      <c r="O894" s="68" t="s">
        <v>41</v>
      </c>
      <c r="P894" s="69">
        <v>44.48</v>
      </c>
      <c r="Q894" s="83"/>
      <c r="R894" s="72"/>
      <c r="S894" s="72"/>
      <c r="T894" s="47"/>
      <c r="U894" s="47"/>
      <c r="V894" s="213"/>
    </row>
    <row r="895" spans="1:22" s="12" customFormat="1" ht="25" customHeight="1" x14ac:dyDescent="0.25">
      <c r="A895" s="213"/>
      <c r="B895" s="213"/>
      <c r="C895" s="213"/>
      <c r="D895" s="277"/>
      <c r="E895" s="300"/>
      <c r="F895" s="300"/>
      <c r="G895" s="300"/>
      <c r="H895" s="303"/>
      <c r="I895" s="354"/>
      <c r="J895" s="354"/>
      <c r="K895" s="47" t="s">
        <v>32</v>
      </c>
      <c r="L895" s="67" t="s">
        <v>33</v>
      </c>
      <c r="M895" s="67" t="s">
        <v>274</v>
      </c>
      <c r="N895" s="47" t="s">
        <v>1224</v>
      </c>
      <c r="O895" s="68" t="s">
        <v>41</v>
      </c>
      <c r="P895" s="69">
        <v>75.45</v>
      </c>
      <c r="Q895" s="83"/>
      <c r="R895" s="72"/>
      <c r="S895" s="72"/>
      <c r="T895" s="47"/>
      <c r="U895" s="47"/>
      <c r="V895" s="213"/>
    </row>
    <row r="896" spans="1:22" s="12" customFormat="1" ht="25" customHeight="1" x14ac:dyDescent="0.25">
      <c r="A896" s="214"/>
      <c r="B896" s="214"/>
      <c r="C896" s="214"/>
      <c r="D896" s="276"/>
      <c r="E896" s="299"/>
      <c r="F896" s="299"/>
      <c r="G896" s="299"/>
      <c r="H896" s="304"/>
      <c r="I896" s="271"/>
      <c r="J896" s="271"/>
      <c r="K896" s="47" t="s">
        <v>32</v>
      </c>
      <c r="L896" s="67" t="s">
        <v>33</v>
      </c>
      <c r="M896" s="67" t="s">
        <v>239</v>
      </c>
      <c r="N896" s="47" t="s">
        <v>1225</v>
      </c>
      <c r="O896" s="68" t="s">
        <v>41</v>
      </c>
      <c r="P896" s="69">
        <v>63.78</v>
      </c>
      <c r="Q896" s="83"/>
      <c r="R896" s="72"/>
      <c r="S896" s="72"/>
      <c r="T896" s="47"/>
      <c r="U896" s="47"/>
      <c r="V896" s="214"/>
    </row>
    <row r="897" spans="1:23" s="10" customFormat="1" ht="34.5" customHeight="1" x14ac:dyDescent="0.25">
      <c r="A897" s="230">
        <v>221</v>
      </c>
      <c r="B897" s="246" t="s">
        <v>1226</v>
      </c>
      <c r="C897" s="249" t="s">
        <v>1227</v>
      </c>
      <c r="D897" s="284">
        <v>43343</v>
      </c>
      <c r="E897" s="314">
        <v>1935</v>
      </c>
      <c r="F897" s="246">
        <v>935.92</v>
      </c>
      <c r="G897" s="246">
        <v>19.940000000000001</v>
      </c>
      <c r="H897" s="314">
        <v>2890.86</v>
      </c>
      <c r="I897" s="246" t="s">
        <v>30</v>
      </c>
      <c r="J897" s="249" t="s">
        <v>1228</v>
      </c>
      <c r="K897" s="143" t="s">
        <v>32</v>
      </c>
      <c r="L897" s="107" t="s">
        <v>33</v>
      </c>
      <c r="M897" s="68" t="s">
        <v>269</v>
      </c>
      <c r="N897" s="108" t="s">
        <v>1229</v>
      </c>
      <c r="O897" s="107" t="s">
        <v>385</v>
      </c>
      <c r="P897" s="110">
        <v>2774.35</v>
      </c>
      <c r="Q897" s="113"/>
      <c r="R897" s="107"/>
      <c r="S897" s="107"/>
      <c r="T897" s="24"/>
      <c r="U897" s="24"/>
      <c r="V897" s="230" t="s">
        <v>421</v>
      </c>
    </row>
    <row r="898" spans="1:23" s="10" customFormat="1" ht="34.5" customHeight="1" x14ac:dyDescent="0.25">
      <c r="A898" s="230"/>
      <c r="B898" s="247"/>
      <c r="C898" s="250"/>
      <c r="D898" s="285"/>
      <c r="E898" s="315"/>
      <c r="F898" s="247"/>
      <c r="G898" s="247"/>
      <c r="H898" s="315"/>
      <c r="I898" s="247"/>
      <c r="J898" s="250"/>
      <c r="K898" s="375" t="s">
        <v>32</v>
      </c>
      <c r="L898" s="382" t="s">
        <v>33</v>
      </c>
      <c r="M898" s="207" t="s">
        <v>664</v>
      </c>
      <c r="N898" s="249" t="s">
        <v>667</v>
      </c>
      <c r="O898" s="382" t="s">
        <v>35</v>
      </c>
      <c r="P898" s="322">
        <v>1331.73</v>
      </c>
      <c r="Q898" s="113"/>
      <c r="R898" s="107"/>
      <c r="S898" s="107"/>
      <c r="T898" s="24"/>
      <c r="U898" s="24"/>
      <c r="V898" s="230"/>
    </row>
    <row r="899" spans="1:23" s="10" customFormat="1" ht="19.5" customHeight="1" x14ac:dyDescent="0.25">
      <c r="A899" s="230"/>
      <c r="B899" s="247"/>
      <c r="C899" s="250"/>
      <c r="D899" s="285"/>
      <c r="E899" s="315"/>
      <c r="F899" s="247"/>
      <c r="G899" s="247"/>
      <c r="H899" s="315"/>
      <c r="I899" s="247"/>
      <c r="J899" s="250"/>
      <c r="K899" s="376"/>
      <c r="L899" s="384"/>
      <c r="M899" s="233"/>
      <c r="N899" s="250"/>
      <c r="O899" s="384"/>
      <c r="P899" s="323"/>
      <c r="Q899" s="113"/>
      <c r="R899" s="107"/>
      <c r="S899" s="107"/>
      <c r="T899" s="24"/>
      <c r="U899" s="24"/>
      <c r="V899" s="230"/>
    </row>
    <row r="900" spans="1:23" s="10" customFormat="1" ht="19.5" customHeight="1" x14ac:dyDescent="0.25">
      <c r="A900" s="230"/>
      <c r="B900" s="247"/>
      <c r="C900" s="250"/>
      <c r="D900" s="285"/>
      <c r="E900" s="315"/>
      <c r="F900" s="247"/>
      <c r="G900" s="247"/>
      <c r="H900" s="315"/>
      <c r="I900" s="247"/>
      <c r="J900" s="250"/>
      <c r="K900" s="376"/>
      <c r="L900" s="384"/>
      <c r="M900" s="233"/>
      <c r="N900" s="250"/>
      <c r="O900" s="384"/>
      <c r="P900" s="323"/>
      <c r="Q900" s="113"/>
      <c r="R900" s="107"/>
      <c r="S900" s="107"/>
      <c r="T900" s="24"/>
      <c r="U900" s="24"/>
      <c r="V900" s="230"/>
    </row>
    <row r="901" spans="1:23" s="10" customFormat="1" ht="19.5" customHeight="1" x14ac:dyDescent="0.25">
      <c r="A901" s="230"/>
      <c r="B901" s="248"/>
      <c r="C901" s="251"/>
      <c r="D901" s="286"/>
      <c r="E901" s="316"/>
      <c r="F901" s="248"/>
      <c r="G901" s="248"/>
      <c r="H901" s="316"/>
      <c r="I901" s="248"/>
      <c r="J901" s="251"/>
      <c r="K901" s="377"/>
      <c r="L901" s="383"/>
      <c r="M901" s="208"/>
      <c r="N901" s="251"/>
      <c r="O901" s="383"/>
      <c r="P901" s="324"/>
      <c r="Q901" s="114"/>
      <c r="R901" s="111"/>
      <c r="S901" s="111"/>
      <c r="T901" s="24"/>
      <c r="U901" s="24"/>
      <c r="V901" s="230"/>
    </row>
    <row r="902" spans="1:23" ht="25" customHeight="1" x14ac:dyDescent="0.25">
      <c r="A902" s="212">
        <v>222</v>
      </c>
      <c r="B902" s="212" t="s">
        <v>1230</v>
      </c>
      <c r="C902" s="212" t="s">
        <v>1231</v>
      </c>
      <c r="D902" s="275">
        <v>43373</v>
      </c>
      <c r="E902" s="298">
        <v>1450</v>
      </c>
      <c r="F902" s="298">
        <v>103.29</v>
      </c>
      <c r="G902" s="317">
        <v>0</v>
      </c>
      <c r="H902" s="317">
        <v>1553.292854</v>
      </c>
      <c r="I902" s="209" t="s">
        <v>30</v>
      </c>
      <c r="J902" s="258" t="s">
        <v>1232</v>
      </c>
      <c r="K902" s="47" t="s">
        <v>32</v>
      </c>
      <c r="L902" s="67" t="s">
        <v>33</v>
      </c>
      <c r="M902" s="67" t="s">
        <v>269</v>
      </c>
      <c r="N902" s="47" t="s">
        <v>1233</v>
      </c>
      <c r="O902" s="68" t="s">
        <v>41</v>
      </c>
      <c r="P902" s="69">
        <v>508.87</v>
      </c>
      <c r="Q902" s="83"/>
      <c r="R902" s="72"/>
      <c r="S902" s="72"/>
      <c r="T902" s="47"/>
      <c r="U902" s="47"/>
      <c r="V902" s="230" t="s">
        <v>340</v>
      </c>
      <c r="W902" s="11"/>
    </row>
    <row r="903" spans="1:23" ht="25" customHeight="1" x14ac:dyDescent="0.25">
      <c r="A903" s="213"/>
      <c r="B903" s="213"/>
      <c r="C903" s="213"/>
      <c r="D903" s="277"/>
      <c r="E903" s="300"/>
      <c r="F903" s="300"/>
      <c r="G903" s="321"/>
      <c r="H903" s="321"/>
      <c r="I903" s="211"/>
      <c r="J903" s="263"/>
      <c r="K903" s="47" t="s">
        <v>32</v>
      </c>
      <c r="L903" s="67" t="s">
        <v>33</v>
      </c>
      <c r="M903" s="67" t="s">
        <v>269</v>
      </c>
      <c r="N903" s="47" t="s">
        <v>1234</v>
      </c>
      <c r="O903" s="68" t="s">
        <v>41</v>
      </c>
      <c r="P903" s="69">
        <v>244.89</v>
      </c>
      <c r="Q903" s="83"/>
      <c r="R903" s="72"/>
      <c r="S903" s="72"/>
      <c r="T903" s="47"/>
      <c r="U903" s="47"/>
      <c r="V903" s="230"/>
      <c r="W903" s="11"/>
    </row>
    <row r="904" spans="1:23" ht="25" customHeight="1" x14ac:dyDescent="0.25">
      <c r="A904" s="213"/>
      <c r="B904" s="213"/>
      <c r="C904" s="213"/>
      <c r="D904" s="277"/>
      <c r="E904" s="300"/>
      <c r="F904" s="300"/>
      <c r="G904" s="321"/>
      <c r="H904" s="321"/>
      <c r="I904" s="211"/>
      <c r="J904" s="263"/>
      <c r="K904" s="47" t="s">
        <v>32</v>
      </c>
      <c r="L904" s="67" t="s">
        <v>33</v>
      </c>
      <c r="M904" s="67" t="s">
        <v>269</v>
      </c>
      <c r="N904" s="47" t="s">
        <v>1235</v>
      </c>
      <c r="O904" s="68" t="s">
        <v>41</v>
      </c>
      <c r="P904" s="69">
        <v>49.85</v>
      </c>
      <c r="Q904" s="83"/>
      <c r="R904" s="72"/>
      <c r="S904" s="72"/>
      <c r="T904" s="47"/>
      <c r="U904" s="47"/>
      <c r="V904" s="230"/>
      <c r="W904" s="11"/>
    </row>
    <row r="905" spans="1:23" ht="25" customHeight="1" x14ac:dyDescent="0.25">
      <c r="A905" s="213"/>
      <c r="B905" s="213"/>
      <c r="C905" s="213"/>
      <c r="D905" s="277"/>
      <c r="E905" s="300"/>
      <c r="F905" s="300"/>
      <c r="G905" s="321"/>
      <c r="H905" s="321"/>
      <c r="I905" s="211"/>
      <c r="J905" s="263"/>
      <c r="K905" s="47" t="s">
        <v>32</v>
      </c>
      <c r="L905" s="67" t="s">
        <v>33</v>
      </c>
      <c r="M905" s="67" t="s">
        <v>269</v>
      </c>
      <c r="N905" s="47" t="s">
        <v>1236</v>
      </c>
      <c r="O905" s="68" t="s">
        <v>41</v>
      </c>
      <c r="P905" s="69">
        <v>33.67</v>
      </c>
      <c r="Q905" s="83"/>
      <c r="R905" s="72"/>
      <c r="S905" s="72"/>
      <c r="T905" s="47"/>
      <c r="U905" s="47"/>
      <c r="V905" s="230"/>
      <c r="W905" s="11"/>
    </row>
    <row r="906" spans="1:23" ht="25" customHeight="1" x14ac:dyDescent="0.25">
      <c r="A906" s="213"/>
      <c r="B906" s="213"/>
      <c r="C906" s="213"/>
      <c r="D906" s="277"/>
      <c r="E906" s="300"/>
      <c r="F906" s="300"/>
      <c r="G906" s="321"/>
      <c r="H906" s="321"/>
      <c r="I906" s="211"/>
      <c r="J906" s="263"/>
      <c r="K906" s="47" t="s">
        <v>32</v>
      </c>
      <c r="L906" s="67" t="s">
        <v>33</v>
      </c>
      <c r="M906" s="67" t="s">
        <v>269</v>
      </c>
      <c r="N906" s="47" t="s">
        <v>1237</v>
      </c>
      <c r="O906" s="68" t="s">
        <v>41</v>
      </c>
      <c r="P906" s="69">
        <v>33.67</v>
      </c>
      <c r="Q906" s="83"/>
      <c r="R906" s="72"/>
      <c r="S906" s="72"/>
      <c r="T906" s="47"/>
      <c r="U906" s="47"/>
      <c r="V906" s="230"/>
      <c r="W906" s="11"/>
    </row>
    <row r="907" spans="1:23" ht="25" customHeight="1" x14ac:dyDescent="0.25">
      <c r="A907" s="213"/>
      <c r="B907" s="213"/>
      <c r="C907" s="213"/>
      <c r="D907" s="277"/>
      <c r="E907" s="300"/>
      <c r="F907" s="300"/>
      <c r="G907" s="321"/>
      <c r="H907" s="321"/>
      <c r="I907" s="211"/>
      <c r="J907" s="263"/>
      <c r="K907" s="47" t="s">
        <v>32</v>
      </c>
      <c r="L907" s="67" t="s">
        <v>33</v>
      </c>
      <c r="M907" s="67" t="s">
        <v>269</v>
      </c>
      <c r="N907" s="47" t="s">
        <v>1238</v>
      </c>
      <c r="O907" s="68" t="s">
        <v>41</v>
      </c>
      <c r="P907" s="69">
        <v>48.13</v>
      </c>
      <c r="Q907" s="83"/>
      <c r="R907" s="72"/>
      <c r="S907" s="72"/>
      <c r="T907" s="47"/>
      <c r="U907" s="47"/>
      <c r="V907" s="230"/>
      <c r="W907" s="11"/>
    </row>
    <row r="908" spans="1:23" ht="25" customHeight="1" x14ac:dyDescent="0.25">
      <c r="A908" s="213"/>
      <c r="B908" s="213"/>
      <c r="C908" s="213"/>
      <c r="D908" s="277"/>
      <c r="E908" s="300"/>
      <c r="F908" s="300"/>
      <c r="G908" s="321"/>
      <c r="H908" s="321"/>
      <c r="I908" s="211"/>
      <c r="J908" s="263"/>
      <c r="K908" s="47" t="s">
        <v>32</v>
      </c>
      <c r="L908" s="67" t="s">
        <v>33</v>
      </c>
      <c r="M908" s="67" t="s">
        <v>269</v>
      </c>
      <c r="N908" s="47" t="s">
        <v>1239</v>
      </c>
      <c r="O908" s="68" t="s">
        <v>41</v>
      </c>
      <c r="P908" s="69">
        <v>38.89</v>
      </c>
      <c r="Q908" s="83"/>
      <c r="R908" s="72"/>
      <c r="S908" s="72"/>
      <c r="T908" s="47"/>
      <c r="U908" s="47"/>
      <c r="V908" s="230"/>
      <c r="W908" s="11"/>
    </row>
    <row r="909" spans="1:23" ht="25" customHeight="1" x14ac:dyDescent="0.25">
      <c r="A909" s="213"/>
      <c r="B909" s="213"/>
      <c r="C909" s="213"/>
      <c r="D909" s="277"/>
      <c r="E909" s="300"/>
      <c r="F909" s="300"/>
      <c r="G909" s="321"/>
      <c r="H909" s="321"/>
      <c r="I909" s="211"/>
      <c r="J909" s="263"/>
      <c r="K909" s="47" t="s">
        <v>32</v>
      </c>
      <c r="L909" s="67" t="s">
        <v>33</v>
      </c>
      <c r="M909" s="67" t="s">
        <v>269</v>
      </c>
      <c r="N909" s="47" t="s">
        <v>1240</v>
      </c>
      <c r="O909" s="68" t="s">
        <v>41</v>
      </c>
      <c r="P909" s="69">
        <v>38.9</v>
      </c>
      <c r="Q909" s="83"/>
      <c r="R909" s="72"/>
      <c r="S909" s="72"/>
      <c r="T909" s="47"/>
      <c r="U909" s="47"/>
      <c r="V909" s="230"/>
      <c r="W909" s="11"/>
    </row>
    <row r="910" spans="1:23" ht="25" customHeight="1" x14ac:dyDescent="0.25">
      <c r="A910" s="213"/>
      <c r="B910" s="213"/>
      <c r="C910" s="213"/>
      <c r="D910" s="277"/>
      <c r="E910" s="300"/>
      <c r="F910" s="300"/>
      <c r="G910" s="321"/>
      <c r="H910" s="321"/>
      <c r="I910" s="211"/>
      <c r="J910" s="263"/>
      <c r="K910" s="47" t="s">
        <v>32</v>
      </c>
      <c r="L910" s="67" t="s">
        <v>33</v>
      </c>
      <c r="M910" s="67" t="s">
        <v>269</v>
      </c>
      <c r="N910" s="47" t="s">
        <v>1241</v>
      </c>
      <c r="O910" s="68" t="s">
        <v>41</v>
      </c>
      <c r="P910" s="69">
        <v>49.85</v>
      </c>
      <c r="Q910" s="83"/>
      <c r="R910" s="72"/>
      <c r="S910" s="72"/>
      <c r="T910" s="47"/>
      <c r="U910" s="47"/>
      <c r="V910" s="230"/>
      <c r="W910" s="11"/>
    </row>
    <row r="911" spans="1:23" ht="25" customHeight="1" x14ac:dyDescent="0.25">
      <c r="A911" s="213"/>
      <c r="B911" s="213"/>
      <c r="C911" s="213"/>
      <c r="D911" s="277"/>
      <c r="E911" s="300"/>
      <c r="F911" s="300"/>
      <c r="G911" s="321"/>
      <c r="H911" s="321"/>
      <c r="I911" s="211"/>
      <c r="J911" s="263"/>
      <c r="K911" s="47" t="s">
        <v>32</v>
      </c>
      <c r="L911" s="67" t="s">
        <v>33</v>
      </c>
      <c r="M911" s="67" t="s">
        <v>269</v>
      </c>
      <c r="N911" s="47" t="s">
        <v>1242</v>
      </c>
      <c r="O911" s="68" t="s">
        <v>41</v>
      </c>
      <c r="P911" s="69">
        <v>33.67</v>
      </c>
      <c r="Q911" s="83"/>
      <c r="R911" s="72"/>
      <c r="S911" s="72"/>
      <c r="T911" s="47"/>
      <c r="U911" s="47"/>
      <c r="V911" s="230"/>
      <c r="W911" s="11"/>
    </row>
    <row r="912" spans="1:23" ht="25" customHeight="1" x14ac:dyDescent="0.25">
      <c r="A912" s="213"/>
      <c r="B912" s="213"/>
      <c r="C912" s="213"/>
      <c r="D912" s="277"/>
      <c r="E912" s="300"/>
      <c r="F912" s="300"/>
      <c r="G912" s="321"/>
      <c r="H912" s="321"/>
      <c r="I912" s="211"/>
      <c r="J912" s="263"/>
      <c r="K912" s="47" t="s">
        <v>32</v>
      </c>
      <c r="L912" s="67" t="s">
        <v>33</v>
      </c>
      <c r="M912" s="67" t="s">
        <v>269</v>
      </c>
      <c r="N912" s="47" t="s">
        <v>1243</v>
      </c>
      <c r="O912" s="68" t="s">
        <v>41</v>
      </c>
      <c r="P912" s="69">
        <v>33.67</v>
      </c>
      <c r="Q912" s="83"/>
      <c r="R912" s="72"/>
      <c r="S912" s="72"/>
      <c r="T912" s="47"/>
      <c r="U912" s="47"/>
      <c r="V912" s="230"/>
      <c r="W912" s="11"/>
    </row>
    <row r="913" spans="1:23" ht="25" customHeight="1" x14ac:dyDescent="0.25">
      <c r="A913" s="213"/>
      <c r="B913" s="213"/>
      <c r="C913" s="213"/>
      <c r="D913" s="277"/>
      <c r="E913" s="300"/>
      <c r="F913" s="300"/>
      <c r="G913" s="321"/>
      <c r="H913" s="321"/>
      <c r="I913" s="211"/>
      <c r="J913" s="263"/>
      <c r="K913" s="47" t="s">
        <v>32</v>
      </c>
      <c r="L913" s="67" t="s">
        <v>33</v>
      </c>
      <c r="M913" s="67" t="s">
        <v>269</v>
      </c>
      <c r="N913" s="47" t="s">
        <v>1244</v>
      </c>
      <c r="O913" s="68" t="s">
        <v>41</v>
      </c>
      <c r="P913" s="69">
        <v>48.13</v>
      </c>
      <c r="Q913" s="83"/>
      <c r="R913" s="72"/>
      <c r="S913" s="72"/>
      <c r="T913" s="47"/>
      <c r="U913" s="47"/>
      <c r="V913" s="230"/>
      <c r="W913" s="11"/>
    </row>
    <row r="914" spans="1:23" ht="25" customHeight="1" x14ac:dyDescent="0.25">
      <c r="A914" s="213"/>
      <c r="B914" s="213"/>
      <c r="C914" s="213"/>
      <c r="D914" s="277"/>
      <c r="E914" s="300"/>
      <c r="F914" s="300"/>
      <c r="G914" s="321"/>
      <c r="H914" s="321"/>
      <c r="I914" s="211"/>
      <c r="J914" s="263"/>
      <c r="K914" s="47" t="s">
        <v>32</v>
      </c>
      <c r="L914" s="67" t="s">
        <v>33</v>
      </c>
      <c r="M914" s="67" t="s">
        <v>269</v>
      </c>
      <c r="N914" s="47" t="s">
        <v>1245</v>
      </c>
      <c r="O914" s="68" t="s">
        <v>41</v>
      </c>
      <c r="P914" s="69">
        <v>38.89</v>
      </c>
      <c r="Q914" s="83"/>
      <c r="R914" s="72"/>
      <c r="S914" s="72"/>
      <c r="T914" s="47"/>
      <c r="U914" s="47"/>
      <c r="V914" s="230"/>
      <c r="W914" s="11"/>
    </row>
    <row r="915" spans="1:23" ht="25" customHeight="1" x14ac:dyDescent="0.25">
      <c r="A915" s="213"/>
      <c r="B915" s="213"/>
      <c r="C915" s="213"/>
      <c r="D915" s="277"/>
      <c r="E915" s="300"/>
      <c r="F915" s="300"/>
      <c r="G915" s="321"/>
      <c r="H915" s="321"/>
      <c r="I915" s="211"/>
      <c r="J915" s="263"/>
      <c r="K915" s="47" t="s">
        <v>32</v>
      </c>
      <c r="L915" s="67" t="s">
        <v>33</v>
      </c>
      <c r="M915" s="67" t="s">
        <v>269</v>
      </c>
      <c r="N915" s="47" t="s">
        <v>1246</v>
      </c>
      <c r="O915" s="68" t="s">
        <v>41</v>
      </c>
      <c r="P915" s="69">
        <v>38.89</v>
      </c>
      <c r="Q915" s="83"/>
      <c r="R915" s="72"/>
      <c r="S915" s="72"/>
      <c r="T915" s="47"/>
      <c r="U915" s="47"/>
      <c r="V915" s="230"/>
      <c r="W915" s="11"/>
    </row>
    <row r="916" spans="1:23" ht="25" customHeight="1" x14ac:dyDescent="0.25">
      <c r="A916" s="213"/>
      <c r="B916" s="213"/>
      <c r="C916" s="213"/>
      <c r="D916" s="277"/>
      <c r="E916" s="300"/>
      <c r="F916" s="300"/>
      <c r="G916" s="321"/>
      <c r="H916" s="321"/>
      <c r="I916" s="211"/>
      <c r="J916" s="263"/>
      <c r="K916" s="47" t="s">
        <v>32</v>
      </c>
      <c r="L916" s="67" t="s">
        <v>33</v>
      </c>
      <c r="M916" s="67" t="s">
        <v>403</v>
      </c>
      <c r="N916" s="47" t="s">
        <v>1247</v>
      </c>
      <c r="O916" s="68" t="s">
        <v>45</v>
      </c>
      <c r="P916" s="69">
        <v>55.18</v>
      </c>
      <c r="Q916" s="83"/>
      <c r="R916" s="72"/>
      <c r="S916" s="72"/>
      <c r="T916" s="47"/>
      <c r="U916" s="47"/>
      <c r="V916" s="230"/>
      <c r="W916" s="11"/>
    </row>
    <row r="917" spans="1:23" ht="25" customHeight="1" x14ac:dyDescent="0.25">
      <c r="A917" s="213"/>
      <c r="B917" s="213"/>
      <c r="C917" s="213"/>
      <c r="D917" s="277"/>
      <c r="E917" s="300"/>
      <c r="F917" s="300"/>
      <c r="G917" s="321"/>
      <c r="H917" s="321"/>
      <c r="I917" s="211"/>
      <c r="J917" s="263"/>
      <c r="K917" s="47" t="s">
        <v>32</v>
      </c>
      <c r="L917" s="67" t="s">
        <v>33</v>
      </c>
      <c r="M917" s="67" t="s">
        <v>403</v>
      </c>
      <c r="N917" s="47" t="s">
        <v>1248</v>
      </c>
      <c r="O917" s="68" t="s">
        <v>45</v>
      </c>
      <c r="P917" s="69">
        <v>83.47</v>
      </c>
      <c r="Q917" s="83"/>
      <c r="R917" s="72"/>
      <c r="S917" s="72"/>
      <c r="T917" s="47"/>
      <c r="U917" s="47"/>
      <c r="V917" s="230"/>
      <c r="W917" s="11"/>
    </row>
    <row r="918" spans="1:23" ht="25" customHeight="1" x14ac:dyDescent="0.25">
      <c r="A918" s="213"/>
      <c r="B918" s="213"/>
      <c r="C918" s="213"/>
      <c r="D918" s="277"/>
      <c r="E918" s="300"/>
      <c r="F918" s="300"/>
      <c r="G918" s="321"/>
      <c r="H918" s="321"/>
      <c r="I918" s="211"/>
      <c r="J918" s="263"/>
      <c r="K918" s="47" t="s">
        <v>32</v>
      </c>
      <c r="L918" s="67" t="s">
        <v>33</v>
      </c>
      <c r="M918" s="67" t="s">
        <v>403</v>
      </c>
      <c r="N918" s="47" t="s">
        <v>1249</v>
      </c>
      <c r="O918" s="68" t="s">
        <v>45</v>
      </c>
      <c r="P918" s="69">
        <v>42.42</v>
      </c>
      <c r="Q918" s="83"/>
      <c r="R918" s="72"/>
      <c r="S918" s="72"/>
      <c r="T918" s="47"/>
      <c r="U918" s="47"/>
      <c r="V918" s="230"/>
      <c r="W918" s="11"/>
    </row>
    <row r="919" spans="1:23" ht="25" customHeight="1" x14ac:dyDescent="0.25">
      <c r="A919" s="213"/>
      <c r="B919" s="213"/>
      <c r="C919" s="213"/>
      <c r="D919" s="277"/>
      <c r="E919" s="300"/>
      <c r="F919" s="300"/>
      <c r="G919" s="321"/>
      <c r="H919" s="321"/>
      <c r="I919" s="211"/>
      <c r="J919" s="263"/>
      <c r="K919" s="47" t="s">
        <v>32</v>
      </c>
      <c r="L919" s="67" t="s">
        <v>33</v>
      </c>
      <c r="M919" s="67" t="s">
        <v>403</v>
      </c>
      <c r="N919" s="47" t="s">
        <v>1250</v>
      </c>
      <c r="O919" s="68" t="s">
        <v>45</v>
      </c>
      <c r="P919" s="69">
        <v>78.89</v>
      </c>
      <c r="Q919" s="83"/>
      <c r="R919" s="72"/>
      <c r="S919" s="72"/>
      <c r="T919" s="47"/>
      <c r="U919" s="47"/>
      <c r="V919" s="230"/>
      <c r="W919" s="11"/>
    </row>
    <row r="920" spans="1:23" ht="25" customHeight="1" x14ac:dyDescent="0.25">
      <c r="A920" s="214"/>
      <c r="B920" s="214"/>
      <c r="C920" s="214"/>
      <c r="D920" s="276"/>
      <c r="E920" s="299"/>
      <c r="F920" s="299"/>
      <c r="G920" s="318"/>
      <c r="H920" s="318"/>
      <c r="I920" s="210"/>
      <c r="J920" s="259"/>
      <c r="K920" s="47" t="s">
        <v>32</v>
      </c>
      <c r="L920" s="67" t="s">
        <v>33</v>
      </c>
      <c r="M920" s="67" t="s">
        <v>588</v>
      </c>
      <c r="N920" s="47" t="s">
        <v>1251</v>
      </c>
      <c r="O920" s="68" t="s">
        <v>45</v>
      </c>
      <c r="P920" s="69">
        <v>618.82000000000005</v>
      </c>
      <c r="Q920" s="83"/>
      <c r="R920" s="72"/>
      <c r="S920" s="72"/>
      <c r="T920" s="47"/>
      <c r="U920" s="47"/>
      <c r="V920" s="230"/>
      <c r="W920" s="11"/>
    </row>
    <row r="921" spans="1:23" s="3" customFormat="1" ht="32.15" customHeight="1" x14ac:dyDescent="0.25">
      <c r="A921" s="221">
        <v>223</v>
      </c>
      <c r="B921" s="212" t="s">
        <v>274</v>
      </c>
      <c r="C921" s="221" t="s">
        <v>126</v>
      </c>
      <c r="D921" s="287">
        <v>43272</v>
      </c>
      <c r="E921" s="221">
        <v>19878</v>
      </c>
      <c r="F921" s="308">
        <v>5071.8</v>
      </c>
      <c r="G921" s="308">
        <v>116.58</v>
      </c>
      <c r="H921" s="221">
        <v>25066.38</v>
      </c>
      <c r="I921" s="183" t="s">
        <v>30</v>
      </c>
      <c r="J921" s="221" t="s">
        <v>1252</v>
      </c>
      <c r="K921" s="47" t="s">
        <v>32</v>
      </c>
      <c r="L921" s="67" t="s">
        <v>33</v>
      </c>
      <c r="M921" s="67" t="s">
        <v>274</v>
      </c>
      <c r="N921" s="47" t="s">
        <v>1253</v>
      </c>
      <c r="O921" s="68" t="s">
        <v>35</v>
      </c>
      <c r="P921" s="69">
        <v>10398.57</v>
      </c>
      <c r="Q921" s="83"/>
      <c r="R921" s="72"/>
      <c r="S921" s="72"/>
      <c r="T921" s="47"/>
      <c r="U921" s="47"/>
      <c r="V921" s="230" t="s">
        <v>98</v>
      </c>
      <c r="W921" s="84"/>
    </row>
    <row r="922" spans="1:23" s="3" customFormat="1" ht="32.15" customHeight="1" x14ac:dyDescent="0.25">
      <c r="A922" s="222"/>
      <c r="B922" s="213"/>
      <c r="C922" s="222"/>
      <c r="D922" s="288"/>
      <c r="E922" s="222"/>
      <c r="F922" s="309"/>
      <c r="G922" s="309"/>
      <c r="H922" s="222"/>
      <c r="I922" s="183" t="s">
        <v>30</v>
      </c>
      <c r="J922" s="222"/>
      <c r="K922" s="47" t="s">
        <v>32</v>
      </c>
      <c r="L922" s="67" t="s">
        <v>33</v>
      </c>
      <c r="M922" s="67" t="s">
        <v>274</v>
      </c>
      <c r="N922" s="212" t="s">
        <v>1254</v>
      </c>
      <c r="O922" s="68" t="s">
        <v>35</v>
      </c>
      <c r="P922" s="224">
        <v>1446.32</v>
      </c>
      <c r="Q922" s="83"/>
      <c r="R922" s="72"/>
      <c r="S922" s="72"/>
      <c r="T922" s="47"/>
      <c r="U922" s="47"/>
      <c r="V922" s="230"/>
      <c r="W922" s="84"/>
    </row>
    <row r="923" spans="1:23" s="3" customFormat="1" ht="32.15" customHeight="1" x14ac:dyDescent="0.25">
      <c r="A923" s="223"/>
      <c r="B923" s="214"/>
      <c r="C923" s="223"/>
      <c r="D923" s="289"/>
      <c r="E923" s="223"/>
      <c r="F923" s="310"/>
      <c r="G923" s="310"/>
      <c r="H923" s="223"/>
      <c r="I923" s="183" t="s">
        <v>30</v>
      </c>
      <c r="J923" s="223"/>
      <c r="K923" s="47" t="s">
        <v>32</v>
      </c>
      <c r="L923" s="67" t="s">
        <v>33</v>
      </c>
      <c r="M923" s="67" t="s">
        <v>274</v>
      </c>
      <c r="N923" s="214"/>
      <c r="O923" s="68" t="s">
        <v>35</v>
      </c>
      <c r="P923" s="226"/>
      <c r="Q923" s="83"/>
      <c r="R923" s="72"/>
      <c r="S923" s="72"/>
      <c r="T923" s="47"/>
      <c r="U923" s="47"/>
      <c r="V923" s="230"/>
      <c r="W923" s="84"/>
    </row>
    <row r="924" spans="1:23" s="7" customFormat="1" ht="25" customHeight="1" x14ac:dyDescent="0.25">
      <c r="A924" s="212">
        <v>224</v>
      </c>
      <c r="B924" s="212" t="s">
        <v>274</v>
      </c>
      <c r="C924" s="212" t="s">
        <v>1255</v>
      </c>
      <c r="D924" s="275">
        <v>42947</v>
      </c>
      <c r="E924" s="302">
        <v>3300</v>
      </c>
      <c r="F924" s="302">
        <v>1150.393106</v>
      </c>
      <c r="G924" s="302">
        <v>31.2</v>
      </c>
      <c r="H924" s="302">
        <v>4481.5931060000003</v>
      </c>
      <c r="I924" s="47" t="s">
        <v>30</v>
      </c>
      <c r="J924" s="47" t="s">
        <v>1256</v>
      </c>
      <c r="K924" s="47" t="s">
        <v>32</v>
      </c>
      <c r="L924" s="67" t="s">
        <v>33</v>
      </c>
      <c r="M924" s="67" t="s">
        <v>274</v>
      </c>
      <c r="N924" s="47" t="s">
        <v>1257</v>
      </c>
      <c r="O924" s="68" t="s">
        <v>507</v>
      </c>
      <c r="P924" s="72">
        <v>99.5</v>
      </c>
      <c r="Q924" s="83"/>
      <c r="R924" s="72"/>
      <c r="S924" s="72"/>
      <c r="T924" s="47"/>
      <c r="U924" s="47"/>
      <c r="V924" s="212" t="s">
        <v>346</v>
      </c>
      <c r="W924" s="88"/>
    </row>
    <row r="925" spans="1:23" s="7" customFormat="1" ht="25" customHeight="1" x14ac:dyDescent="0.25">
      <c r="A925" s="213"/>
      <c r="B925" s="213"/>
      <c r="C925" s="213"/>
      <c r="D925" s="277"/>
      <c r="E925" s="303"/>
      <c r="F925" s="303"/>
      <c r="G925" s="303"/>
      <c r="H925" s="303"/>
      <c r="I925" s="47" t="s">
        <v>30</v>
      </c>
      <c r="J925" s="47" t="s">
        <v>1256</v>
      </c>
      <c r="K925" s="47" t="s">
        <v>32</v>
      </c>
      <c r="L925" s="67" t="s">
        <v>33</v>
      </c>
      <c r="M925" s="67" t="s">
        <v>274</v>
      </c>
      <c r="N925" s="47" t="s">
        <v>1258</v>
      </c>
      <c r="O925" s="68" t="s">
        <v>507</v>
      </c>
      <c r="P925" s="72">
        <v>397.23</v>
      </c>
      <c r="Q925" s="83"/>
      <c r="R925" s="72"/>
      <c r="S925" s="72"/>
      <c r="T925" s="47"/>
      <c r="U925" s="47"/>
      <c r="V925" s="213"/>
      <c r="W925" s="88"/>
    </row>
    <row r="926" spans="1:23" s="7" customFormat="1" ht="25" customHeight="1" x14ac:dyDescent="0.25">
      <c r="A926" s="213"/>
      <c r="B926" s="213"/>
      <c r="C926" s="213"/>
      <c r="D926" s="277"/>
      <c r="E926" s="303"/>
      <c r="F926" s="303"/>
      <c r="G926" s="303"/>
      <c r="H926" s="303"/>
      <c r="I926" s="47" t="s">
        <v>30</v>
      </c>
      <c r="J926" s="47" t="s">
        <v>1256</v>
      </c>
      <c r="K926" s="47" t="s">
        <v>32</v>
      </c>
      <c r="L926" s="67" t="s">
        <v>33</v>
      </c>
      <c r="M926" s="67" t="s">
        <v>274</v>
      </c>
      <c r="N926" s="47" t="s">
        <v>1259</v>
      </c>
      <c r="O926" s="68" t="s">
        <v>507</v>
      </c>
      <c r="P926" s="72">
        <v>769.65</v>
      </c>
      <c r="Q926" s="83"/>
      <c r="R926" s="72"/>
      <c r="S926" s="72"/>
      <c r="T926" s="47"/>
      <c r="U926" s="47"/>
      <c r="V926" s="213"/>
      <c r="W926" s="88"/>
    </row>
    <row r="927" spans="1:23" s="7" customFormat="1" ht="25" customHeight="1" x14ac:dyDescent="0.25">
      <c r="A927" s="213"/>
      <c r="B927" s="213"/>
      <c r="C927" s="213"/>
      <c r="D927" s="277"/>
      <c r="E927" s="303"/>
      <c r="F927" s="303"/>
      <c r="G927" s="303"/>
      <c r="H927" s="303"/>
      <c r="I927" s="47" t="s">
        <v>30</v>
      </c>
      <c r="J927" s="47" t="s">
        <v>1256</v>
      </c>
      <c r="K927" s="47" t="s">
        <v>32</v>
      </c>
      <c r="L927" s="67" t="s">
        <v>33</v>
      </c>
      <c r="M927" s="67" t="s">
        <v>274</v>
      </c>
      <c r="N927" s="47" t="s">
        <v>1260</v>
      </c>
      <c r="O927" s="68" t="s">
        <v>63</v>
      </c>
      <c r="P927" s="72">
        <v>829.35</v>
      </c>
      <c r="Q927" s="83"/>
      <c r="R927" s="72"/>
      <c r="S927" s="72"/>
      <c r="T927" s="47"/>
      <c r="U927" s="47"/>
      <c r="V927" s="213"/>
      <c r="W927" s="88"/>
    </row>
    <row r="928" spans="1:23" s="7" customFormat="1" ht="25" customHeight="1" x14ac:dyDescent="0.25">
      <c r="A928" s="213"/>
      <c r="B928" s="213"/>
      <c r="C928" s="213"/>
      <c r="D928" s="277"/>
      <c r="E928" s="303"/>
      <c r="F928" s="303"/>
      <c r="G928" s="303"/>
      <c r="H928" s="303"/>
      <c r="I928" s="47" t="s">
        <v>30</v>
      </c>
      <c r="J928" s="47" t="s">
        <v>1256</v>
      </c>
      <c r="K928" s="47" t="s">
        <v>32</v>
      </c>
      <c r="L928" s="67" t="s">
        <v>33</v>
      </c>
      <c r="M928" s="67" t="s">
        <v>274</v>
      </c>
      <c r="N928" s="47" t="s">
        <v>1261</v>
      </c>
      <c r="O928" s="68" t="s">
        <v>63</v>
      </c>
      <c r="P928" s="72">
        <v>808.48</v>
      </c>
      <c r="Q928" s="83"/>
      <c r="R928" s="72"/>
      <c r="S928" s="72"/>
      <c r="T928" s="47"/>
      <c r="U928" s="47"/>
      <c r="V928" s="213"/>
      <c r="W928" s="88"/>
    </row>
    <row r="929" spans="1:23" s="7" customFormat="1" ht="25" customHeight="1" x14ac:dyDescent="0.25">
      <c r="A929" s="213"/>
      <c r="B929" s="213"/>
      <c r="C929" s="213"/>
      <c r="D929" s="277"/>
      <c r="E929" s="303"/>
      <c r="F929" s="303"/>
      <c r="G929" s="303"/>
      <c r="H929" s="303"/>
      <c r="I929" s="47" t="s">
        <v>30</v>
      </c>
      <c r="J929" s="47" t="s">
        <v>1256</v>
      </c>
      <c r="K929" s="47" t="s">
        <v>32</v>
      </c>
      <c r="L929" s="67" t="s">
        <v>33</v>
      </c>
      <c r="M929" s="67" t="s">
        <v>274</v>
      </c>
      <c r="N929" s="47" t="s">
        <v>1262</v>
      </c>
      <c r="O929" s="68" t="s">
        <v>63</v>
      </c>
      <c r="P929" s="72">
        <v>772.43</v>
      </c>
      <c r="Q929" s="83"/>
      <c r="R929" s="72"/>
      <c r="S929" s="72"/>
      <c r="T929" s="47"/>
      <c r="U929" s="47"/>
      <c r="V929" s="213"/>
      <c r="W929" s="88"/>
    </row>
    <row r="930" spans="1:23" s="7" customFormat="1" ht="25" customHeight="1" x14ac:dyDescent="0.25">
      <c r="A930" s="213"/>
      <c r="B930" s="213"/>
      <c r="C930" s="213"/>
      <c r="D930" s="277"/>
      <c r="E930" s="303"/>
      <c r="F930" s="303"/>
      <c r="G930" s="303"/>
      <c r="H930" s="303"/>
      <c r="I930" s="47" t="s">
        <v>30</v>
      </c>
      <c r="J930" s="47" t="s">
        <v>1256</v>
      </c>
      <c r="K930" s="47" t="s">
        <v>32</v>
      </c>
      <c r="L930" s="67" t="s">
        <v>33</v>
      </c>
      <c r="M930" s="67" t="s">
        <v>274</v>
      </c>
      <c r="N930" s="47" t="s">
        <v>1263</v>
      </c>
      <c r="O930" s="68" t="s">
        <v>63</v>
      </c>
      <c r="P930" s="72">
        <v>772.43</v>
      </c>
      <c r="Q930" s="83"/>
      <c r="R930" s="72"/>
      <c r="S930" s="72"/>
      <c r="T930" s="47"/>
      <c r="U930" s="47"/>
      <c r="V930" s="213"/>
      <c r="W930" s="88"/>
    </row>
    <row r="931" spans="1:23" s="7" customFormat="1" ht="25" customHeight="1" x14ac:dyDescent="0.25">
      <c r="A931" s="213"/>
      <c r="B931" s="213"/>
      <c r="C931" s="213"/>
      <c r="D931" s="277"/>
      <c r="E931" s="303"/>
      <c r="F931" s="303"/>
      <c r="G931" s="303"/>
      <c r="H931" s="303"/>
      <c r="I931" s="47" t="s">
        <v>30</v>
      </c>
      <c r="J931" s="47" t="s">
        <v>1256</v>
      </c>
      <c r="K931" s="47" t="s">
        <v>32</v>
      </c>
      <c r="L931" s="67" t="s">
        <v>33</v>
      </c>
      <c r="M931" s="67" t="s">
        <v>274</v>
      </c>
      <c r="N931" s="47" t="s">
        <v>1264</v>
      </c>
      <c r="O931" s="68" t="s">
        <v>63</v>
      </c>
      <c r="P931" s="72">
        <v>772.43</v>
      </c>
      <c r="Q931" s="83"/>
      <c r="R931" s="72"/>
      <c r="S931" s="72"/>
      <c r="T931" s="47"/>
      <c r="U931" s="47"/>
      <c r="V931" s="213"/>
      <c r="W931" s="88"/>
    </row>
    <row r="932" spans="1:23" s="7" customFormat="1" ht="25" customHeight="1" x14ac:dyDescent="0.25">
      <c r="A932" s="213"/>
      <c r="B932" s="213"/>
      <c r="C932" s="213"/>
      <c r="D932" s="277"/>
      <c r="E932" s="303"/>
      <c r="F932" s="303"/>
      <c r="G932" s="303"/>
      <c r="H932" s="303"/>
      <c r="I932" s="47" t="s">
        <v>30</v>
      </c>
      <c r="J932" s="47" t="s">
        <v>1256</v>
      </c>
      <c r="K932" s="47" t="s">
        <v>32</v>
      </c>
      <c r="L932" s="67" t="s">
        <v>33</v>
      </c>
      <c r="M932" s="67" t="s">
        <v>274</v>
      </c>
      <c r="N932" s="47" t="s">
        <v>1265</v>
      </c>
      <c r="O932" s="68" t="s">
        <v>63</v>
      </c>
      <c r="P932" s="72">
        <v>772.43</v>
      </c>
      <c r="Q932" s="83"/>
      <c r="R932" s="72"/>
      <c r="S932" s="72"/>
      <c r="T932" s="47"/>
      <c r="U932" s="47"/>
      <c r="V932" s="213"/>
      <c r="W932" s="88"/>
    </row>
    <row r="933" spans="1:23" s="7" customFormat="1" ht="25" customHeight="1" x14ac:dyDescent="0.25">
      <c r="A933" s="213"/>
      <c r="B933" s="213"/>
      <c r="C933" s="213"/>
      <c r="D933" s="277"/>
      <c r="E933" s="303"/>
      <c r="F933" s="303"/>
      <c r="G933" s="303"/>
      <c r="H933" s="303"/>
      <c r="I933" s="47" t="s">
        <v>30</v>
      </c>
      <c r="J933" s="47" t="s">
        <v>1256</v>
      </c>
      <c r="K933" s="47" t="s">
        <v>32</v>
      </c>
      <c r="L933" s="67" t="s">
        <v>33</v>
      </c>
      <c r="M933" s="67" t="s">
        <v>274</v>
      </c>
      <c r="N933" s="47" t="s">
        <v>1266</v>
      </c>
      <c r="O933" s="68" t="s">
        <v>63</v>
      </c>
      <c r="P933" s="72">
        <v>772.43</v>
      </c>
      <c r="Q933" s="83"/>
      <c r="R933" s="72"/>
      <c r="S933" s="72"/>
      <c r="T933" s="47"/>
      <c r="U933" s="47"/>
      <c r="V933" s="213"/>
      <c r="W933" s="88"/>
    </row>
    <row r="934" spans="1:23" s="7" customFormat="1" ht="25" customHeight="1" x14ac:dyDescent="0.25">
      <c r="A934" s="213"/>
      <c r="B934" s="213"/>
      <c r="C934" s="213"/>
      <c r="D934" s="277"/>
      <c r="E934" s="303"/>
      <c r="F934" s="303"/>
      <c r="G934" s="303"/>
      <c r="H934" s="303"/>
      <c r="I934" s="47" t="s">
        <v>30</v>
      </c>
      <c r="J934" s="47" t="s">
        <v>1256</v>
      </c>
      <c r="K934" s="47" t="s">
        <v>32</v>
      </c>
      <c r="L934" s="67" t="s">
        <v>33</v>
      </c>
      <c r="M934" s="67" t="s">
        <v>274</v>
      </c>
      <c r="N934" s="47" t="s">
        <v>1267</v>
      </c>
      <c r="O934" s="68" t="s">
        <v>63</v>
      </c>
      <c r="P934" s="72">
        <v>772.43</v>
      </c>
      <c r="Q934" s="83"/>
      <c r="R934" s="72"/>
      <c r="S934" s="72"/>
      <c r="T934" s="47"/>
      <c r="U934" s="47"/>
      <c r="V934" s="213"/>
      <c r="W934" s="88"/>
    </row>
    <row r="935" spans="1:23" s="7" customFormat="1" ht="25" customHeight="1" x14ac:dyDescent="0.25">
      <c r="A935" s="214"/>
      <c r="B935" s="214"/>
      <c r="C935" s="214"/>
      <c r="D935" s="276"/>
      <c r="E935" s="304"/>
      <c r="F935" s="304"/>
      <c r="G935" s="304"/>
      <c r="H935" s="304"/>
      <c r="I935" s="47" t="s">
        <v>30</v>
      </c>
      <c r="J935" s="47" t="s">
        <v>1256</v>
      </c>
      <c r="K935" s="47" t="s">
        <v>32</v>
      </c>
      <c r="L935" s="67" t="s">
        <v>33</v>
      </c>
      <c r="M935" s="67" t="s">
        <v>274</v>
      </c>
      <c r="N935" s="47" t="s">
        <v>1268</v>
      </c>
      <c r="O935" s="68" t="s">
        <v>63</v>
      </c>
      <c r="P935" s="72">
        <v>216.4</v>
      </c>
      <c r="Q935" s="83"/>
      <c r="R935" s="72"/>
      <c r="S935" s="72"/>
      <c r="T935" s="47"/>
      <c r="U935" s="47"/>
      <c r="V935" s="213"/>
      <c r="W935" s="88"/>
    </row>
    <row r="936" spans="1:23" s="7" customFormat="1" ht="25" customHeight="1" x14ac:dyDescent="0.25">
      <c r="A936" s="237">
        <v>225</v>
      </c>
      <c r="B936" s="212" t="s">
        <v>274</v>
      </c>
      <c r="C936" s="252" t="s">
        <v>1269</v>
      </c>
      <c r="D936" s="278">
        <v>43160</v>
      </c>
      <c r="E936" s="302">
        <v>679.02763000000004</v>
      </c>
      <c r="F936" s="302">
        <v>34.194699</v>
      </c>
      <c r="G936" s="302">
        <v>0.03</v>
      </c>
      <c r="H936" s="302">
        <v>713.25232900000003</v>
      </c>
      <c r="I936" s="252" t="s">
        <v>30</v>
      </c>
      <c r="J936" s="267" t="s">
        <v>1270</v>
      </c>
      <c r="K936" s="47" t="s">
        <v>32</v>
      </c>
      <c r="L936" s="67" t="s">
        <v>33</v>
      </c>
      <c r="M936" s="67" t="s">
        <v>274</v>
      </c>
      <c r="N936" s="47" t="s">
        <v>1271</v>
      </c>
      <c r="O936" s="68" t="s">
        <v>363</v>
      </c>
      <c r="P936" s="72">
        <v>248.09</v>
      </c>
      <c r="Q936" s="83"/>
      <c r="R936" s="72"/>
      <c r="S936" s="72"/>
      <c r="T936" s="47" t="s">
        <v>64</v>
      </c>
      <c r="U936" s="47" t="s">
        <v>33</v>
      </c>
      <c r="V936" s="213"/>
      <c r="W936" s="88"/>
    </row>
    <row r="937" spans="1:23" s="7" customFormat="1" ht="25" customHeight="1" x14ac:dyDescent="0.25">
      <c r="A937" s="238"/>
      <c r="B937" s="213"/>
      <c r="C937" s="253"/>
      <c r="D937" s="279"/>
      <c r="E937" s="303"/>
      <c r="F937" s="303"/>
      <c r="G937" s="303"/>
      <c r="H937" s="303"/>
      <c r="I937" s="253"/>
      <c r="J937" s="268"/>
      <c r="K937" s="212" t="s">
        <v>32</v>
      </c>
      <c r="L937" s="207" t="s">
        <v>33</v>
      </c>
      <c r="M937" s="207" t="s">
        <v>274</v>
      </c>
      <c r="N937" s="212" t="s">
        <v>1272</v>
      </c>
      <c r="O937" s="387" t="s">
        <v>363</v>
      </c>
      <c r="P937" s="401">
        <v>206.27</v>
      </c>
      <c r="Q937" s="83"/>
      <c r="R937" s="72"/>
      <c r="S937" s="72"/>
      <c r="T937" s="47"/>
      <c r="U937" s="47"/>
      <c r="V937" s="213"/>
      <c r="W937" s="88"/>
    </row>
    <row r="938" spans="1:23" s="7" customFormat="1" ht="25" customHeight="1" x14ac:dyDescent="0.25">
      <c r="A938" s="239"/>
      <c r="B938" s="214"/>
      <c r="C938" s="254"/>
      <c r="D938" s="280"/>
      <c r="E938" s="304"/>
      <c r="F938" s="304"/>
      <c r="G938" s="304"/>
      <c r="H938" s="304"/>
      <c r="I938" s="254"/>
      <c r="J938" s="269"/>
      <c r="K938" s="214"/>
      <c r="L938" s="208"/>
      <c r="M938" s="208"/>
      <c r="N938" s="214"/>
      <c r="O938" s="386"/>
      <c r="P938" s="403"/>
      <c r="Q938" s="83"/>
      <c r="R938" s="72"/>
      <c r="S938" s="72"/>
      <c r="T938" s="47"/>
      <c r="U938" s="47"/>
      <c r="V938" s="213"/>
      <c r="W938" s="88"/>
    </row>
    <row r="939" spans="1:23" s="3" customFormat="1" ht="25" customHeight="1" x14ac:dyDescent="0.25">
      <c r="A939" s="209">
        <v>226</v>
      </c>
      <c r="B939" s="212" t="s">
        <v>274</v>
      </c>
      <c r="C939" s="209" t="s">
        <v>1273</v>
      </c>
      <c r="D939" s="275">
        <v>43313</v>
      </c>
      <c r="E939" s="298">
        <v>369.691935</v>
      </c>
      <c r="F939" s="298">
        <v>59.097774000000001</v>
      </c>
      <c r="G939" s="298">
        <v>0</v>
      </c>
      <c r="H939" s="298">
        <v>428.78970900000002</v>
      </c>
      <c r="I939" s="212" t="s">
        <v>30</v>
      </c>
      <c r="J939" s="212" t="s">
        <v>1274</v>
      </c>
      <c r="K939" s="212" t="s">
        <v>32</v>
      </c>
      <c r="L939" s="207" t="s">
        <v>33</v>
      </c>
      <c r="M939" s="207" t="s">
        <v>274</v>
      </c>
      <c r="N939" s="212" t="s">
        <v>1275</v>
      </c>
      <c r="O939" s="387" t="s">
        <v>45</v>
      </c>
      <c r="P939" s="401">
        <v>196.1</v>
      </c>
      <c r="Q939" s="83"/>
      <c r="R939" s="72"/>
      <c r="S939" s="72"/>
      <c r="T939" s="47"/>
      <c r="U939" s="47"/>
      <c r="V939" s="213"/>
      <c r="W939" s="84"/>
    </row>
    <row r="940" spans="1:23" s="3" customFormat="1" ht="25" customHeight="1" x14ac:dyDescent="0.25">
      <c r="A940" s="211"/>
      <c r="B940" s="213"/>
      <c r="C940" s="211"/>
      <c r="D940" s="277"/>
      <c r="E940" s="300"/>
      <c r="F940" s="300"/>
      <c r="G940" s="300"/>
      <c r="H940" s="300"/>
      <c r="I940" s="213"/>
      <c r="J940" s="213"/>
      <c r="K940" s="213"/>
      <c r="L940" s="233"/>
      <c r="M940" s="233"/>
      <c r="N940" s="213"/>
      <c r="O940" s="385"/>
      <c r="P940" s="402"/>
      <c r="Q940" s="83"/>
      <c r="R940" s="72"/>
      <c r="S940" s="72"/>
      <c r="T940" s="47"/>
      <c r="U940" s="47"/>
      <c r="V940" s="213"/>
      <c r="W940" s="84"/>
    </row>
    <row r="941" spans="1:23" s="3" customFormat="1" ht="25" customHeight="1" x14ac:dyDescent="0.25">
      <c r="A941" s="211"/>
      <c r="B941" s="213"/>
      <c r="C941" s="211"/>
      <c r="D941" s="277"/>
      <c r="E941" s="300"/>
      <c r="F941" s="300"/>
      <c r="G941" s="300"/>
      <c r="H941" s="300"/>
      <c r="I941" s="213"/>
      <c r="J941" s="213"/>
      <c r="K941" s="213"/>
      <c r="L941" s="233"/>
      <c r="M941" s="233"/>
      <c r="N941" s="213"/>
      <c r="O941" s="385"/>
      <c r="P941" s="402"/>
      <c r="Q941" s="83"/>
      <c r="R941" s="72"/>
      <c r="S941" s="72"/>
      <c r="T941" s="47"/>
      <c r="U941" s="47"/>
      <c r="V941" s="213"/>
      <c r="W941" s="84"/>
    </row>
    <row r="942" spans="1:23" s="3" customFormat="1" ht="25" customHeight="1" x14ac:dyDescent="0.25">
      <c r="A942" s="210"/>
      <c r="B942" s="214"/>
      <c r="C942" s="210"/>
      <c r="D942" s="276"/>
      <c r="E942" s="299"/>
      <c r="F942" s="299"/>
      <c r="G942" s="299"/>
      <c r="H942" s="299"/>
      <c r="I942" s="214"/>
      <c r="J942" s="214"/>
      <c r="K942" s="214"/>
      <c r="L942" s="208"/>
      <c r="M942" s="208"/>
      <c r="N942" s="214"/>
      <c r="O942" s="386"/>
      <c r="P942" s="403"/>
      <c r="Q942" s="83"/>
      <c r="R942" s="72"/>
      <c r="S942" s="72"/>
      <c r="T942" s="47"/>
      <c r="U942" s="47"/>
      <c r="V942" s="214"/>
      <c r="W942" s="84"/>
    </row>
    <row r="943" spans="1:23" s="9" customFormat="1" ht="25" customHeight="1" x14ac:dyDescent="0.25">
      <c r="A943" s="224">
        <v>227</v>
      </c>
      <c r="B943" s="212" t="s">
        <v>1276</v>
      </c>
      <c r="C943" s="209" t="s">
        <v>95</v>
      </c>
      <c r="D943" s="275">
        <v>43315</v>
      </c>
      <c r="E943" s="302">
        <v>1498</v>
      </c>
      <c r="F943" s="302">
        <v>323.64</v>
      </c>
      <c r="G943" s="302">
        <v>16.87</v>
      </c>
      <c r="H943" s="298">
        <v>1838</v>
      </c>
      <c r="I943" s="209" t="s">
        <v>30</v>
      </c>
      <c r="J943" s="209" t="s">
        <v>1277</v>
      </c>
      <c r="K943" s="47" t="s">
        <v>32</v>
      </c>
      <c r="L943" s="67" t="s">
        <v>33</v>
      </c>
      <c r="M943" s="67" t="s">
        <v>409</v>
      </c>
      <c r="N943" s="47" t="s">
        <v>1278</v>
      </c>
      <c r="O943" s="68" t="s">
        <v>385</v>
      </c>
      <c r="P943" s="69">
        <v>3040.98</v>
      </c>
      <c r="Q943" s="83"/>
      <c r="R943" s="72"/>
      <c r="S943" s="72"/>
      <c r="T943" s="47"/>
      <c r="U943" s="47"/>
      <c r="V943" s="416" t="s">
        <v>356</v>
      </c>
      <c r="W943" s="94"/>
    </row>
    <row r="944" spans="1:23" s="9" customFormat="1" ht="25.5" customHeight="1" x14ac:dyDescent="0.25">
      <c r="A944" s="226"/>
      <c r="B944" s="214"/>
      <c r="C944" s="210"/>
      <c r="D944" s="276"/>
      <c r="E944" s="304"/>
      <c r="F944" s="304"/>
      <c r="G944" s="304"/>
      <c r="H944" s="299"/>
      <c r="I944" s="210"/>
      <c r="J944" s="210"/>
      <c r="K944" s="47" t="s">
        <v>32</v>
      </c>
      <c r="L944" s="67" t="s">
        <v>33</v>
      </c>
      <c r="M944" s="67" t="s">
        <v>1279</v>
      </c>
      <c r="N944" s="47" t="s">
        <v>1280</v>
      </c>
      <c r="O944" s="68" t="s">
        <v>363</v>
      </c>
      <c r="P944" s="69">
        <v>2219.79</v>
      </c>
      <c r="Q944" s="83"/>
      <c r="R944" s="72"/>
      <c r="S944" s="72"/>
      <c r="T944" s="47"/>
      <c r="U944" s="47"/>
      <c r="V944" s="416"/>
      <c r="W944" s="94"/>
    </row>
    <row r="945" spans="1:23" s="11" customFormat="1" ht="25" customHeight="1" x14ac:dyDescent="0.25">
      <c r="A945" s="212">
        <v>228</v>
      </c>
      <c r="B945" s="212" t="s">
        <v>1281</v>
      </c>
      <c r="C945" s="212" t="s">
        <v>1282</v>
      </c>
      <c r="D945" s="275">
        <v>43544</v>
      </c>
      <c r="E945" s="298">
        <v>661.182321</v>
      </c>
      <c r="F945" s="298">
        <v>324.33999999999997</v>
      </c>
      <c r="G945" s="298">
        <v>0</v>
      </c>
      <c r="H945" s="298">
        <v>985.52232100000003</v>
      </c>
      <c r="I945" s="212" t="s">
        <v>30</v>
      </c>
      <c r="J945" s="212" t="s">
        <v>1283</v>
      </c>
      <c r="K945" s="212" t="s">
        <v>32</v>
      </c>
      <c r="L945" s="207" t="s">
        <v>1284</v>
      </c>
      <c r="M945" s="207" t="s">
        <v>1285</v>
      </c>
      <c r="N945" s="212" t="s">
        <v>1286</v>
      </c>
      <c r="O945" s="387" t="s">
        <v>106</v>
      </c>
      <c r="P945" s="401" t="s">
        <v>1287</v>
      </c>
      <c r="Q945" s="115"/>
      <c r="R945" s="72"/>
      <c r="S945" s="72"/>
      <c r="T945" s="47" t="s">
        <v>121</v>
      </c>
      <c r="U945" s="47"/>
      <c r="V945" s="230" t="s">
        <v>346</v>
      </c>
    </row>
    <row r="946" spans="1:23" s="11" customFormat="1" ht="25" customHeight="1" x14ac:dyDescent="0.25">
      <c r="A946" s="213"/>
      <c r="B946" s="213"/>
      <c r="C946" s="213"/>
      <c r="D946" s="277"/>
      <c r="E946" s="300"/>
      <c r="F946" s="300"/>
      <c r="G946" s="300"/>
      <c r="H946" s="300"/>
      <c r="I946" s="213"/>
      <c r="J946" s="213"/>
      <c r="K946" s="213"/>
      <c r="L946" s="233"/>
      <c r="M946" s="233"/>
      <c r="N946" s="213"/>
      <c r="O946" s="385"/>
      <c r="P946" s="402"/>
      <c r="Q946" s="116"/>
      <c r="R946" s="72"/>
      <c r="S946" s="72"/>
      <c r="T946" s="47"/>
      <c r="U946" s="47"/>
      <c r="V946" s="230"/>
    </row>
    <row r="947" spans="1:23" s="11" customFormat="1" ht="25" customHeight="1" x14ac:dyDescent="0.25">
      <c r="A947" s="214"/>
      <c r="B947" s="214"/>
      <c r="C947" s="214"/>
      <c r="D947" s="276"/>
      <c r="E947" s="299"/>
      <c r="F947" s="299"/>
      <c r="G947" s="299"/>
      <c r="H947" s="299"/>
      <c r="I947" s="214"/>
      <c r="J947" s="214"/>
      <c r="K947" s="214"/>
      <c r="L947" s="208"/>
      <c r="M947" s="208"/>
      <c r="N947" s="214"/>
      <c r="O947" s="386"/>
      <c r="P947" s="403"/>
      <c r="Q947" s="117"/>
      <c r="R947" s="72"/>
      <c r="S947" s="72"/>
      <c r="T947" s="47"/>
      <c r="U947" s="47"/>
      <c r="V947" s="230"/>
    </row>
    <row r="948" spans="1:23" ht="25" customHeight="1" x14ac:dyDescent="0.25">
      <c r="A948" s="212">
        <v>229</v>
      </c>
      <c r="B948" s="212" t="s">
        <v>1281</v>
      </c>
      <c r="C948" s="212" t="s">
        <v>1288</v>
      </c>
      <c r="D948" s="275">
        <v>43373</v>
      </c>
      <c r="E948" s="298">
        <v>1500</v>
      </c>
      <c r="F948" s="298">
        <v>73.05</v>
      </c>
      <c r="G948" s="298">
        <v>0</v>
      </c>
      <c r="H948" s="298">
        <v>1573.05</v>
      </c>
      <c r="I948" s="209" t="s">
        <v>30</v>
      </c>
      <c r="J948" s="212" t="s">
        <v>1289</v>
      </c>
      <c r="K948" s="47" t="s">
        <v>32</v>
      </c>
      <c r="L948" s="67" t="s">
        <v>33</v>
      </c>
      <c r="M948" s="67" t="s">
        <v>1281</v>
      </c>
      <c r="N948" s="47" t="s">
        <v>1290</v>
      </c>
      <c r="O948" s="68" t="s">
        <v>70</v>
      </c>
      <c r="P948" s="69">
        <v>804.18</v>
      </c>
      <c r="Q948" s="83"/>
      <c r="R948" s="72"/>
      <c r="S948" s="72"/>
      <c r="T948" s="47"/>
      <c r="U948" s="47"/>
      <c r="V948" s="230" t="s">
        <v>340</v>
      </c>
      <c r="W948" s="11"/>
    </row>
    <row r="949" spans="1:23" ht="25" customHeight="1" x14ac:dyDescent="0.25">
      <c r="A949" s="213"/>
      <c r="B949" s="213"/>
      <c r="C949" s="213"/>
      <c r="D949" s="277"/>
      <c r="E949" s="300"/>
      <c r="F949" s="300"/>
      <c r="G949" s="300"/>
      <c r="H949" s="300"/>
      <c r="I949" s="211"/>
      <c r="J949" s="213"/>
      <c r="K949" s="47" t="s">
        <v>32</v>
      </c>
      <c r="L949" s="67" t="s">
        <v>33</v>
      </c>
      <c r="M949" s="67" t="s">
        <v>1281</v>
      </c>
      <c r="N949" s="47" t="s">
        <v>1290</v>
      </c>
      <c r="O949" s="68" t="s">
        <v>70</v>
      </c>
      <c r="P949" s="69">
        <v>195.89</v>
      </c>
      <c r="Q949" s="83"/>
      <c r="R949" s="72"/>
      <c r="S949" s="72"/>
      <c r="T949" s="47"/>
      <c r="U949" s="47"/>
      <c r="V949" s="230"/>
      <c r="W949" s="11"/>
    </row>
    <row r="950" spans="1:23" ht="25" customHeight="1" x14ac:dyDescent="0.25">
      <c r="A950" s="213"/>
      <c r="B950" s="213"/>
      <c r="C950" s="213"/>
      <c r="D950" s="277"/>
      <c r="E950" s="300"/>
      <c r="F950" s="300"/>
      <c r="G950" s="300"/>
      <c r="H950" s="300"/>
      <c r="I950" s="211"/>
      <c r="J950" s="213"/>
      <c r="K950" s="47" t="s">
        <v>32</v>
      </c>
      <c r="L950" s="67" t="s">
        <v>33</v>
      </c>
      <c r="M950" s="67" t="s">
        <v>1281</v>
      </c>
      <c r="N950" s="47" t="s">
        <v>1290</v>
      </c>
      <c r="O950" s="68" t="s">
        <v>70</v>
      </c>
      <c r="P950" s="69">
        <v>3744.36</v>
      </c>
      <c r="Q950" s="83"/>
      <c r="R950" s="72"/>
      <c r="S950" s="72"/>
      <c r="T950" s="47"/>
      <c r="U950" s="47"/>
      <c r="V950" s="230"/>
      <c r="W950" s="11"/>
    </row>
    <row r="951" spans="1:23" ht="25" customHeight="1" x14ac:dyDescent="0.25">
      <c r="A951" s="213"/>
      <c r="B951" s="213"/>
      <c r="C951" s="213"/>
      <c r="D951" s="277"/>
      <c r="E951" s="300"/>
      <c r="F951" s="300"/>
      <c r="G951" s="300"/>
      <c r="H951" s="300"/>
      <c r="I951" s="211"/>
      <c r="J951" s="213"/>
      <c r="K951" s="47" t="s">
        <v>32</v>
      </c>
      <c r="L951" s="67" t="s">
        <v>33</v>
      </c>
      <c r="M951" s="67" t="s">
        <v>1281</v>
      </c>
      <c r="N951" s="47" t="s">
        <v>1291</v>
      </c>
      <c r="O951" s="68" t="s">
        <v>70</v>
      </c>
      <c r="P951" s="69">
        <v>7731.3</v>
      </c>
      <c r="Q951" s="83"/>
      <c r="R951" s="72"/>
      <c r="S951" s="72"/>
      <c r="T951" s="47"/>
      <c r="U951" s="47"/>
      <c r="V951" s="230"/>
      <c r="W951" s="11"/>
    </row>
    <row r="952" spans="1:23" ht="25" customHeight="1" x14ac:dyDescent="0.25">
      <c r="A952" s="213"/>
      <c r="B952" s="213"/>
      <c r="C952" s="213"/>
      <c r="D952" s="277"/>
      <c r="E952" s="300"/>
      <c r="F952" s="300"/>
      <c r="G952" s="300"/>
      <c r="H952" s="300"/>
      <c r="I952" s="211"/>
      <c r="J952" s="213"/>
      <c r="K952" s="47" t="s">
        <v>32</v>
      </c>
      <c r="L952" s="67" t="s">
        <v>33</v>
      </c>
      <c r="M952" s="67" t="s">
        <v>1281</v>
      </c>
      <c r="N952" s="47" t="s">
        <v>1291</v>
      </c>
      <c r="O952" s="68" t="s">
        <v>70</v>
      </c>
      <c r="P952" s="120">
        <v>1049</v>
      </c>
      <c r="Q952" s="83"/>
      <c r="R952" s="72"/>
      <c r="S952" s="72"/>
      <c r="T952" s="47"/>
      <c r="U952" s="47"/>
      <c r="V952" s="230"/>
      <c r="W952" s="11"/>
    </row>
    <row r="953" spans="1:23" ht="25" customHeight="1" x14ac:dyDescent="0.25">
      <c r="A953" s="213"/>
      <c r="B953" s="213"/>
      <c r="C953" s="213"/>
      <c r="D953" s="277"/>
      <c r="E953" s="300"/>
      <c r="F953" s="300"/>
      <c r="G953" s="300"/>
      <c r="H953" s="300"/>
      <c r="I953" s="211"/>
      <c r="J953" s="213"/>
      <c r="K953" s="47" t="s">
        <v>32</v>
      </c>
      <c r="L953" s="67" t="s">
        <v>33</v>
      </c>
      <c r="M953" s="67" t="s">
        <v>1281</v>
      </c>
      <c r="N953" s="47" t="s">
        <v>1291</v>
      </c>
      <c r="O953" s="68"/>
      <c r="P953" s="120"/>
      <c r="Q953" s="83"/>
      <c r="R953" s="67" t="s">
        <v>146</v>
      </c>
      <c r="S953" s="69">
        <v>98.11</v>
      </c>
      <c r="T953" s="47"/>
      <c r="U953" s="47"/>
      <c r="V953" s="230"/>
      <c r="W953" s="11"/>
    </row>
    <row r="954" spans="1:23" ht="25" customHeight="1" x14ac:dyDescent="0.25">
      <c r="A954" s="213"/>
      <c r="B954" s="213"/>
      <c r="C954" s="213"/>
      <c r="D954" s="277"/>
      <c r="E954" s="300"/>
      <c r="F954" s="300"/>
      <c r="G954" s="300"/>
      <c r="H954" s="300"/>
      <c r="I954" s="211"/>
      <c r="J954" s="213"/>
      <c r="K954" s="47" t="s">
        <v>32</v>
      </c>
      <c r="L954" s="67" t="s">
        <v>33</v>
      </c>
      <c r="M954" s="67" t="s">
        <v>1281</v>
      </c>
      <c r="N954" s="47" t="s">
        <v>1291</v>
      </c>
      <c r="O954" s="68"/>
      <c r="P954" s="120"/>
      <c r="Q954" s="83"/>
      <c r="R954" s="67" t="s">
        <v>146</v>
      </c>
      <c r="S954" s="69">
        <v>214.17</v>
      </c>
      <c r="T954" s="47"/>
      <c r="U954" s="47"/>
      <c r="V954" s="230"/>
      <c r="W954" s="11"/>
    </row>
    <row r="955" spans="1:23" ht="25" customHeight="1" x14ac:dyDescent="0.25">
      <c r="A955" s="213"/>
      <c r="B955" s="213"/>
      <c r="C955" s="213"/>
      <c r="D955" s="277"/>
      <c r="E955" s="300"/>
      <c r="F955" s="300"/>
      <c r="G955" s="300"/>
      <c r="H955" s="300"/>
      <c r="I955" s="211"/>
      <c r="J955" s="213"/>
      <c r="K955" s="47" t="s">
        <v>32</v>
      </c>
      <c r="L955" s="67" t="s">
        <v>33</v>
      </c>
      <c r="M955" s="67" t="s">
        <v>1281</v>
      </c>
      <c r="N955" s="47" t="s">
        <v>1291</v>
      </c>
      <c r="O955" s="68"/>
      <c r="P955" s="120"/>
      <c r="Q955" s="83"/>
      <c r="R955" s="67" t="s">
        <v>146</v>
      </c>
      <c r="S955" s="69">
        <v>1346.57</v>
      </c>
      <c r="T955" s="47"/>
      <c r="U955" s="47"/>
      <c r="V955" s="230"/>
      <c r="W955" s="11"/>
    </row>
    <row r="956" spans="1:23" ht="25" customHeight="1" x14ac:dyDescent="0.25">
      <c r="A956" s="214"/>
      <c r="B956" s="214"/>
      <c r="C956" s="214"/>
      <c r="D956" s="276"/>
      <c r="E956" s="299"/>
      <c r="F956" s="299"/>
      <c r="G956" s="299"/>
      <c r="H956" s="299"/>
      <c r="I956" s="210"/>
      <c r="J956" s="214"/>
      <c r="K956" s="47" t="s">
        <v>32</v>
      </c>
      <c r="L956" s="67" t="s">
        <v>33</v>
      </c>
      <c r="M956" s="67" t="s">
        <v>1281</v>
      </c>
      <c r="N956" s="47" t="s">
        <v>1291</v>
      </c>
      <c r="O956" s="68"/>
      <c r="P956" s="120"/>
      <c r="Q956" s="83"/>
      <c r="R956" s="67" t="s">
        <v>146</v>
      </c>
      <c r="S956" s="69">
        <v>6558.7</v>
      </c>
      <c r="T956" s="47"/>
      <c r="U956" s="47"/>
      <c r="V956" s="230"/>
      <c r="W956" s="11"/>
    </row>
    <row r="957" spans="1:23" s="3" customFormat="1" ht="32.15" customHeight="1" x14ac:dyDescent="0.25">
      <c r="A957" s="209">
        <v>230</v>
      </c>
      <c r="B957" s="212" t="s">
        <v>360</v>
      </c>
      <c r="C957" s="209" t="s">
        <v>1292</v>
      </c>
      <c r="D957" s="275">
        <v>43372</v>
      </c>
      <c r="E957" s="298">
        <v>3000</v>
      </c>
      <c r="F957" s="298">
        <v>418.63</v>
      </c>
      <c r="G957" s="298">
        <v>19.82</v>
      </c>
      <c r="H957" s="298">
        <v>3438.45</v>
      </c>
      <c r="I957" s="48" t="s">
        <v>30</v>
      </c>
      <c r="J957" s="209" t="s">
        <v>1293</v>
      </c>
      <c r="K957" s="47" t="s">
        <v>4</v>
      </c>
      <c r="L957" s="67" t="s">
        <v>33</v>
      </c>
      <c r="M957" s="67" t="s">
        <v>360</v>
      </c>
      <c r="N957" s="47" t="s">
        <v>1294</v>
      </c>
      <c r="O957" s="68" t="s">
        <v>120</v>
      </c>
      <c r="P957" s="69">
        <v>25113.4</v>
      </c>
      <c r="Q957" s="83"/>
      <c r="R957" s="152" t="s">
        <v>146</v>
      </c>
      <c r="S957" s="72">
        <v>25113.4</v>
      </c>
      <c r="T957" s="47" t="s">
        <v>145</v>
      </c>
      <c r="U957" s="47"/>
      <c r="V957" s="230" t="s">
        <v>98</v>
      </c>
      <c r="W957" s="84"/>
    </row>
    <row r="958" spans="1:23" s="3" customFormat="1" ht="32.15" customHeight="1" x14ac:dyDescent="0.25">
      <c r="A958" s="210"/>
      <c r="B958" s="214"/>
      <c r="C958" s="210"/>
      <c r="D958" s="276"/>
      <c r="E958" s="299"/>
      <c r="F958" s="299"/>
      <c r="G958" s="299"/>
      <c r="H958" s="299"/>
      <c r="I958" s="48" t="s">
        <v>30</v>
      </c>
      <c r="J958" s="210"/>
      <c r="K958" s="47" t="s">
        <v>32</v>
      </c>
      <c r="L958" s="67" t="s">
        <v>33</v>
      </c>
      <c r="M958" s="67" t="s">
        <v>360</v>
      </c>
      <c r="N958" s="47" t="s">
        <v>1295</v>
      </c>
      <c r="O958" s="68" t="s">
        <v>70</v>
      </c>
      <c r="P958" s="69">
        <v>21486.1</v>
      </c>
      <c r="Q958" s="83">
        <v>28330.6</v>
      </c>
      <c r="R958" s="72"/>
      <c r="S958" s="72"/>
      <c r="T958" s="47"/>
      <c r="U958" s="47"/>
      <c r="V958" s="230"/>
      <c r="W958" s="84"/>
    </row>
    <row r="959" spans="1:23" ht="25" customHeight="1" x14ac:dyDescent="0.25">
      <c r="A959" s="212">
        <v>231</v>
      </c>
      <c r="B959" s="212" t="s">
        <v>360</v>
      </c>
      <c r="C959" s="212" t="s">
        <v>1296</v>
      </c>
      <c r="D959" s="275">
        <v>43373</v>
      </c>
      <c r="E959" s="298">
        <v>890</v>
      </c>
      <c r="F959" s="298">
        <v>51.62</v>
      </c>
      <c r="G959" s="317">
        <v>7.4644000000000004</v>
      </c>
      <c r="H959" s="317">
        <v>949.08229100000005</v>
      </c>
      <c r="I959" s="209" t="s">
        <v>30</v>
      </c>
      <c r="J959" s="212" t="s">
        <v>1297</v>
      </c>
      <c r="K959" s="47" t="s">
        <v>32</v>
      </c>
      <c r="L959" s="67" t="s">
        <v>33</v>
      </c>
      <c r="M959" s="67" t="s">
        <v>360</v>
      </c>
      <c r="N959" s="47" t="s">
        <v>1298</v>
      </c>
      <c r="O959" s="68" t="s">
        <v>70</v>
      </c>
      <c r="P959" s="69">
        <v>16.78</v>
      </c>
      <c r="Q959" s="83"/>
      <c r="R959" s="72"/>
      <c r="S959" s="72"/>
      <c r="T959" s="47"/>
      <c r="U959" s="47"/>
      <c r="V959" s="230" t="s">
        <v>340</v>
      </c>
      <c r="W959" s="11"/>
    </row>
    <row r="960" spans="1:23" ht="25" customHeight="1" x14ac:dyDescent="0.25">
      <c r="A960" s="213"/>
      <c r="B960" s="213"/>
      <c r="C960" s="213"/>
      <c r="D960" s="277"/>
      <c r="E960" s="300"/>
      <c r="F960" s="300"/>
      <c r="G960" s="321"/>
      <c r="H960" s="321"/>
      <c r="I960" s="211"/>
      <c r="J960" s="213"/>
      <c r="K960" s="47" t="s">
        <v>32</v>
      </c>
      <c r="L960" s="67" t="s">
        <v>33</v>
      </c>
      <c r="M960" s="67" t="s">
        <v>360</v>
      </c>
      <c r="N960" s="47" t="s">
        <v>1299</v>
      </c>
      <c r="O960" s="68" t="s">
        <v>70</v>
      </c>
      <c r="P960" s="69">
        <v>824.11</v>
      </c>
      <c r="Q960" s="83"/>
      <c r="R960" s="72"/>
      <c r="S960" s="72"/>
      <c r="T960" s="47"/>
      <c r="U960" s="47"/>
      <c r="V960" s="230"/>
      <c r="W960" s="11"/>
    </row>
    <row r="961" spans="1:23" ht="25" customHeight="1" x14ac:dyDescent="0.25">
      <c r="A961" s="213"/>
      <c r="B961" s="213"/>
      <c r="C961" s="213"/>
      <c r="D961" s="277"/>
      <c r="E961" s="300"/>
      <c r="F961" s="300"/>
      <c r="G961" s="321"/>
      <c r="H961" s="321"/>
      <c r="I961" s="211"/>
      <c r="J961" s="213"/>
      <c r="K961" s="47" t="s">
        <v>32</v>
      </c>
      <c r="L961" s="67" t="s">
        <v>33</v>
      </c>
      <c r="M961" s="67" t="s">
        <v>360</v>
      </c>
      <c r="N961" s="47" t="s">
        <v>1300</v>
      </c>
      <c r="O961" s="68" t="s">
        <v>70</v>
      </c>
      <c r="P961" s="69">
        <v>10685.6</v>
      </c>
      <c r="Q961" s="83"/>
      <c r="R961" s="72"/>
      <c r="S961" s="72"/>
      <c r="T961" s="47"/>
      <c r="U961" s="47"/>
      <c r="V961" s="230"/>
      <c r="W961" s="11"/>
    </row>
    <row r="962" spans="1:23" ht="25" customHeight="1" x14ac:dyDescent="0.25">
      <c r="A962" s="214"/>
      <c r="B962" s="214"/>
      <c r="C962" s="214"/>
      <c r="D962" s="276"/>
      <c r="E962" s="299"/>
      <c r="F962" s="299"/>
      <c r="G962" s="318"/>
      <c r="H962" s="318"/>
      <c r="I962" s="210"/>
      <c r="J962" s="214"/>
      <c r="K962" s="47" t="s">
        <v>32</v>
      </c>
      <c r="L962" s="67" t="s">
        <v>33</v>
      </c>
      <c r="M962" s="67" t="s">
        <v>360</v>
      </c>
      <c r="N962" s="47" t="s">
        <v>1301</v>
      </c>
      <c r="O962" s="68" t="s">
        <v>70</v>
      </c>
      <c r="P962" s="69">
        <v>2109.6</v>
      </c>
      <c r="Q962" s="83"/>
      <c r="R962" s="72"/>
      <c r="S962" s="72"/>
      <c r="T962" s="47"/>
      <c r="U962" s="47"/>
      <c r="V962" s="230"/>
      <c r="W962" s="11"/>
    </row>
    <row r="963" spans="1:23" s="11" customFormat="1" ht="25" customHeight="1" x14ac:dyDescent="0.25">
      <c r="A963" s="212">
        <v>232</v>
      </c>
      <c r="B963" s="212" t="s">
        <v>1302</v>
      </c>
      <c r="C963" s="212" t="s">
        <v>1303</v>
      </c>
      <c r="D963" s="275">
        <v>43544</v>
      </c>
      <c r="E963" s="298">
        <v>2581.308352</v>
      </c>
      <c r="F963" s="298">
        <f>569.909225</f>
        <v>569.90922499999999</v>
      </c>
      <c r="G963" s="298">
        <v>0</v>
      </c>
      <c r="H963" s="298">
        <v>31513</v>
      </c>
      <c r="I963" s="47" t="s">
        <v>30</v>
      </c>
      <c r="J963" s="212" t="s">
        <v>121</v>
      </c>
      <c r="K963" s="47" t="s">
        <v>32</v>
      </c>
      <c r="L963" s="67" t="s">
        <v>33</v>
      </c>
      <c r="M963" s="67" t="s">
        <v>1302</v>
      </c>
      <c r="N963" s="47" t="s">
        <v>1304</v>
      </c>
      <c r="O963" s="387" t="s">
        <v>106</v>
      </c>
      <c r="P963" s="72">
        <v>7046.31</v>
      </c>
      <c r="Q963" s="83"/>
      <c r="R963" s="72"/>
      <c r="S963" s="72"/>
      <c r="T963" s="47" t="s">
        <v>121</v>
      </c>
      <c r="U963" s="47"/>
      <c r="V963" s="212" t="s">
        <v>346</v>
      </c>
    </row>
    <row r="964" spans="1:23" s="11" customFormat="1" ht="25" customHeight="1" x14ac:dyDescent="0.25">
      <c r="A964" s="214"/>
      <c r="B964" s="214"/>
      <c r="C964" s="214"/>
      <c r="D964" s="276"/>
      <c r="E964" s="299"/>
      <c r="F964" s="299"/>
      <c r="G964" s="299"/>
      <c r="H964" s="299"/>
      <c r="I964" s="47" t="s">
        <v>30</v>
      </c>
      <c r="J964" s="214"/>
      <c r="K964" s="47" t="s">
        <v>32</v>
      </c>
      <c r="L964" s="67" t="s">
        <v>33</v>
      </c>
      <c r="M964" s="67" t="s">
        <v>1302</v>
      </c>
      <c r="N964" s="47" t="s">
        <v>1304</v>
      </c>
      <c r="O964" s="386"/>
      <c r="P964" s="72">
        <v>43290.49</v>
      </c>
      <c r="Q964" s="83"/>
      <c r="R964" s="72"/>
      <c r="S964" s="72"/>
      <c r="T964" s="47"/>
      <c r="U964" s="47"/>
      <c r="V964" s="213"/>
    </row>
    <row r="965" spans="1:23" s="11" customFormat="1" ht="25" customHeight="1" x14ac:dyDescent="0.25">
      <c r="A965" s="212">
        <v>234</v>
      </c>
      <c r="B965" s="230" t="s">
        <v>1305</v>
      </c>
      <c r="C965" s="212" t="s">
        <v>1102</v>
      </c>
      <c r="D965" s="275">
        <v>43544</v>
      </c>
      <c r="E965" s="298">
        <v>2159.5561160000002</v>
      </c>
      <c r="F965" s="298">
        <f>271.966396</f>
        <v>271.96639599999997</v>
      </c>
      <c r="G965" s="298">
        <v>0</v>
      </c>
      <c r="H965" s="298">
        <v>2432</v>
      </c>
      <c r="I965" s="47" t="s">
        <v>30</v>
      </c>
      <c r="J965" s="212" t="s">
        <v>1103</v>
      </c>
      <c r="K965" s="47" t="s">
        <v>32</v>
      </c>
      <c r="L965" s="67" t="s">
        <v>33</v>
      </c>
      <c r="M965" s="67" t="s">
        <v>1305</v>
      </c>
      <c r="N965" s="47" t="s">
        <v>1306</v>
      </c>
      <c r="O965" s="68" t="s">
        <v>45</v>
      </c>
      <c r="P965" s="72">
        <v>735.26</v>
      </c>
      <c r="Q965" s="83"/>
      <c r="R965" s="72"/>
      <c r="S965" s="72"/>
      <c r="T965" s="47" t="s">
        <v>121</v>
      </c>
      <c r="U965" s="47"/>
      <c r="V965" s="213"/>
    </row>
    <row r="966" spans="1:23" s="11" customFormat="1" ht="25" customHeight="1" x14ac:dyDescent="0.25">
      <c r="A966" s="213"/>
      <c r="B966" s="230"/>
      <c r="C966" s="213"/>
      <c r="D966" s="277"/>
      <c r="E966" s="300"/>
      <c r="F966" s="300"/>
      <c r="G966" s="300"/>
      <c r="H966" s="300"/>
      <c r="I966" s="47" t="s">
        <v>30</v>
      </c>
      <c r="J966" s="213"/>
      <c r="K966" s="47" t="s">
        <v>32</v>
      </c>
      <c r="L966" s="67" t="s">
        <v>33</v>
      </c>
      <c r="M966" s="67" t="s">
        <v>1305</v>
      </c>
      <c r="N966" s="47" t="s">
        <v>1306</v>
      </c>
      <c r="O966" s="68" t="s">
        <v>45</v>
      </c>
      <c r="P966" s="72">
        <v>741.75</v>
      </c>
      <c r="Q966" s="83"/>
      <c r="R966" s="72"/>
      <c r="S966" s="72"/>
      <c r="T966" s="47"/>
      <c r="U966" s="47"/>
      <c r="V966" s="213"/>
    </row>
    <row r="967" spans="1:23" s="11" customFormat="1" ht="25" customHeight="1" x14ac:dyDescent="0.25">
      <c r="A967" s="214"/>
      <c r="B967" s="230"/>
      <c r="C967" s="214"/>
      <c r="D967" s="276"/>
      <c r="E967" s="299"/>
      <c r="F967" s="299"/>
      <c r="G967" s="299"/>
      <c r="H967" s="299"/>
      <c r="I967" s="47" t="s">
        <v>30</v>
      </c>
      <c r="J967" s="214"/>
      <c r="K967" s="47" t="s">
        <v>32</v>
      </c>
      <c r="L967" s="68" t="s">
        <v>33</v>
      </c>
      <c r="M967" s="68" t="s">
        <v>1305</v>
      </c>
      <c r="N967" s="47" t="s">
        <v>1307</v>
      </c>
      <c r="O967" s="68" t="s">
        <v>45</v>
      </c>
      <c r="P967" s="72">
        <v>1320.79</v>
      </c>
      <c r="Q967" s="83"/>
      <c r="R967" s="72"/>
      <c r="S967" s="72"/>
      <c r="T967" s="47"/>
      <c r="U967" s="47"/>
      <c r="V967" s="213"/>
    </row>
    <row r="968" spans="1:23" s="11" customFormat="1" ht="25" customHeight="1" x14ac:dyDescent="0.25">
      <c r="A968" s="212">
        <v>235</v>
      </c>
      <c r="B968" s="212"/>
      <c r="C968" s="212" t="s">
        <v>1308</v>
      </c>
      <c r="D968" s="275">
        <v>43544</v>
      </c>
      <c r="E968" s="298">
        <v>29.292684000000001</v>
      </c>
      <c r="F968" s="298">
        <v>105.857624</v>
      </c>
      <c r="G968" s="298">
        <v>0</v>
      </c>
      <c r="H968" s="298">
        <v>135</v>
      </c>
      <c r="I968" s="47" t="s">
        <v>30</v>
      </c>
      <c r="J968" s="212" t="s">
        <v>1309</v>
      </c>
      <c r="K968" s="47" t="s">
        <v>32</v>
      </c>
      <c r="L968" s="74"/>
      <c r="M968" s="74"/>
      <c r="N968" s="144" t="s">
        <v>121</v>
      </c>
      <c r="O968" s="68"/>
      <c r="P968" s="154" t="s">
        <v>121</v>
      </c>
      <c r="Q968" s="83"/>
      <c r="R968" s="72"/>
      <c r="S968" s="72"/>
      <c r="T968" s="47" t="s">
        <v>121</v>
      </c>
      <c r="U968" s="47"/>
      <c r="V968" s="213"/>
    </row>
    <row r="969" spans="1:23" s="11" customFormat="1" ht="25" customHeight="1" x14ac:dyDescent="0.25">
      <c r="A969" s="214"/>
      <c r="B969" s="214"/>
      <c r="C969" s="214"/>
      <c r="D969" s="276"/>
      <c r="E969" s="299"/>
      <c r="F969" s="299"/>
      <c r="G969" s="299"/>
      <c r="H969" s="299"/>
      <c r="I969" s="47" t="s">
        <v>30</v>
      </c>
      <c r="J969" s="214"/>
      <c r="K969" s="144" t="s">
        <v>32</v>
      </c>
      <c r="L969" s="68"/>
      <c r="M969" s="68"/>
      <c r="N969" s="144"/>
      <c r="O969" s="68"/>
      <c r="P969" s="154"/>
      <c r="Q969" s="83"/>
      <c r="R969" s="72"/>
      <c r="S969" s="72"/>
      <c r="T969" s="47"/>
      <c r="U969" s="47"/>
      <c r="V969" s="214"/>
    </row>
    <row r="970" spans="1:23" s="10" customFormat="1" ht="28.5" customHeight="1" x14ac:dyDescent="0.25">
      <c r="A970" s="212">
        <v>236</v>
      </c>
      <c r="B970" s="184"/>
      <c r="C970" s="212" t="s">
        <v>1310</v>
      </c>
      <c r="D970" s="284">
        <v>43343</v>
      </c>
      <c r="E970" s="322">
        <v>557.39</v>
      </c>
      <c r="F970" s="322">
        <v>61.6</v>
      </c>
      <c r="G970" s="322">
        <v>5.47</v>
      </c>
      <c r="H970" s="322">
        <v>624.46</v>
      </c>
      <c r="I970" s="246" t="s">
        <v>744</v>
      </c>
      <c r="J970" s="246" t="s">
        <v>666</v>
      </c>
      <c r="K970" s="138"/>
      <c r="L970" s="74"/>
      <c r="M970" s="74"/>
      <c r="N970" s="138"/>
      <c r="O970" s="74"/>
      <c r="P970" s="187"/>
      <c r="Q970" s="113"/>
      <c r="R970" s="107"/>
      <c r="S970" s="107"/>
      <c r="T970" s="24"/>
      <c r="U970" s="24"/>
      <c r="V970" s="43"/>
    </row>
    <row r="971" spans="1:23" s="10" customFormat="1" ht="19.5" customHeight="1" x14ac:dyDescent="0.25">
      <c r="A971" s="213"/>
      <c r="B971" s="185"/>
      <c r="C971" s="213"/>
      <c r="D971" s="285"/>
      <c r="E971" s="323"/>
      <c r="F971" s="323"/>
      <c r="G971" s="323"/>
      <c r="H971" s="323"/>
      <c r="I971" s="247"/>
      <c r="J971" s="247"/>
      <c r="K971" s="138"/>
      <c r="L971" s="74"/>
      <c r="M971" s="74"/>
      <c r="N971" s="138"/>
      <c r="O971" s="74"/>
      <c r="P971" s="187"/>
      <c r="Q971" s="113"/>
      <c r="R971" s="107"/>
      <c r="S971" s="107"/>
      <c r="T971" s="24"/>
      <c r="U971" s="24"/>
      <c r="V971" s="43"/>
    </row>
    <row r="972" spans="1:23" s="10" customFormat="1" ht="19.5" customHeight="1" x14ac:dyDescent="0.25">
      <c r="A972" s="213"/>
      <c r="B972" s="185"/>
      <c r="C972" s="213"/>
      <c r="D972" s="285"/>
      <c r="E972" s="323"/>
      <c r="F972" s="323"/>
      <c r="G972" s="323"/>
      <c r="H972" s="323"/>
      <c r="I972" s="247"/>
      <c r="J972" s="247"/>
      <c r="K972" s="138"/>
      <c r="L972" s="74"/>
      <c r="M972" s="74"/>
      <c r="N972" s="138"/>
      <c r="O972" s="74"/>
      <c r="P972" s="187"/>
      <c r="Q972" s="113"/>
      <c r="R972" s="107"/>
      <c r="S972" s="107"/>
      <c r="T972" s="24"/>
      <c r="U972" s="24"/>
      <c r="V972" s="43"/>
    </row>
    <row r="973" spans="1:23" s="10" customFormat="1" ht="19.5" customHeight="1" x14ac:dyDescent="0.25">
      <c r="A973" s="213"/>
      <c r="B973" s="185"/>
      <c r="C973" s="213"/>
      <c r="D973" s="285"/>
      <c r="E973" s="323"/>
      <c r="F973" s="323"/>
      <c r="G973" s="323"/>
      <c r="H973" s="323"/>
      <c r="I973" s="247"/>
      <c r="J973" s="247"/>
      <c r="K973" s="138"/>
      <c r="L973" s="74"/>
      <c r="M973" s="74"/>
      <c r="N973" s="138"/>
      <c r="O973" s="74"/>
      <c r="P973" s="187"/>
      <c r="Q973" s="113"/>
      <c r="R973" s="107"/>
      <c r="S973" s="107"/>
      <c r="T973" s="24"/>
      <c r="U973" s="24"/>
      <c r="V973" s="43"/>
    </row>
    <row r="974" spans="1:23" s="10" customFormat="1" ht="19.5" customHeight="1" x14ac:dyDescent="0.25">
      <c r="A974" s="213"/>
      <c r="B974" s="185"/>
      <c r="C974" s="213"/>
      <c r="D974" s="285"/>
      <c r="E974" s="323"/>
      <c r="F974" s="323"/>
      <c r="G974" s="323"/>
      <c r="H974" s="323"/>
      <c r="I974" s="247"/>
      <c r="J974" s="247"/>
      <c r="K974" s="138"/>
      <c r="L974" s="74"/>
      <c r="M974" s="74"/>
      <c r="N974" s="138"/>
      <c r="O974" s="74"/>
      <c r="P974" s="187"/>
      <c r="Q974" s="113"/>
      <c r="R974" s="107"/>
      <c r="S974" s="107"/>
      <c r="T974" s="24"/>
      <c r="U974" s="24"/>
      <c r="V974" s="43"/>
    </row>
    <row r="975" spans="1:23" s="10" customFormat="1" ht="19.5" customHeight="1" x14ac:dyDescent="0.25">
      <c r="A975" s="214"/>
      <c r="B975" s="186"/>
      <c r="C975" s="214"/>
      <c r="D975" s="286"/>
      <c r="E975" s="324"/>
      <c r="F975" s="324"/>
      <c r="G975" s="324"/>
      <c r="H975" s="324"/>
      <c r="I975" s="248"/>
      <c r="J975" s="248"/>
      <c r="K975" s="139"/>
      <c r="L975" s="75"/>
      <c r="M975" s="75"/>
      <c r="N975" s="139"/>
      <c r="O975" s="75"/>
      <c r="P975" s="126"/>
      <c r="Q975" s="113"/>
      <c r="R975" s="107"/>
      <c r="S975" s="107"/>
      <c r="T975" s="146"/>
      <c r="U975" s="146"/>
      <c r="V975" s="47"/>
    </row>
    <row r="976" spans="1:23" s="435" customFormat="1" ht="60" x14ac:dyDescent="0.25">
      <c r="A976" s="424">
        <v>237</v>
      </c>
      <c r="B976" s="425" t="s">
        <v>1316</v>
      </c>
      <c r="C976" s="426" t="s">
        <v>1317</v>
      </c>
      <c r="D976" s="427">
        <v>42449</v>
      </c>
      <c r="E976" s="428">
        <v>4909.4071000000004</v>
      </c>
      <c r="F976" s="428">
        <v>11385.766173</v>
      </c>
      <c r="G976" s="429">
        <v>65.295699999999997</v>
      </c>
      <c r="H976" s="428">
        <f>SUM(E976,F976,G976)</f>
        <v>16360.468973000001</v>
      </c>
      <c r="I976" s="430" t="s">
        <v>1318</v>
      </c>
      <c r="J976" s="430" t="s">
        <v>1319</v>
      </c>
      <c r="K976" s="426"/>
      <c r="L976" s="426"/>
      <c r="M976" s="426"/>
      <c r="N976" s="431"/>
      <c r="O976" s="432" t="s">
        <v>121</v>
      </c>
      <c r="P976" s="431"/>
      <c r="Q976" s="433"/>
      <c r="R976" s="433"/>
      <c r="S976" s="433"/>
      <c r="T976" s="433"/>
      <c r="U976" s="433"/>
      <c r="V976" s="434" t="s">
        <v>1320</v>
      </c>
    </row>
    <row r="977" spans="1:22" s="435" customFormat="1" ht="13.5" customHeight="1" x14ac:dyDescent="0.25">
      <c r="A977" s="436">
        <v>238</v>
      </c>
      <c r="B977" s="437" t="s">
        <v>1316</v>
      </c>
      <c r="C977" s="438" t="s">
        <v>1321</v>
      </c>
      <c r="D977" s="439">
        <v>42449</v>
      </c>
      <c r="E977" s="440">
        <v>1570</v>
      </c>
      <c r="F977" s="440">
        <v>4289.1425600000002</v>
      </c>
      <c r="G977" s="440">
        <v>0</v>
      </c>
      <c r="H977" s="441">
        <f>SUM(E977,F977,G977)</f>
        <v>5859.1425600000002</v>
      </c>
      <c r="I977" s="442" t="s">
        <v>1322</v>
      </c>
      <c r="J977" s="443">
        <v>0</v>
      </c>
      <c r="K977" s="438"/>
      <c r="L977" s="438" t="s">
        <v>1323</v>
      </c>
      <c r="M977" s="438" t="str">
        <f>B977</f>
        <v>巴南</v>
      </c>
      <c r="N977" s="444" t="s">
        <v>1324</v>
      </c>
      <c r="O977" s="440" t="s">
        <v>1325</v>
      </c>
      <c r="P977" s="445">
        <v>150</v>
      </c>
      <c r="Q977" s="433"/>
      <c r="R977" s="433"/>
      <c r="S977" s="433"/>
      <c r="T977" s="433"/>
      <c r="U977" s="433"/>
      <c r="V977" s="446" t="s">
        <v>1320</v>
      </c>
    </row>
    <row r="978" spans="1:22" s="435" customFormat="1" ht="13.5" customHeight="1" x14ac:dyDescent="0.25">
      <c r="A978" s="447"/>
      <c r="B978" s="437"/>
      <c r="C978" s="438"/>
      <c r="D978" s="439"/>
      <c r="E978" s="440"/>
      <c r="F978" s="440"/>
      <c r="G978" s="440"/>
      <c r="H978" s="448"/>
      <c r="I978" s="442"/>
      <c r="J978" s="449"/>
      <c r="K978" s="438"/>
      <c r="L978" s="438"/>
      <c r="M978" s="438"/>
      <c r="N978" s="444" t="s">
        <v>1326</v>
      </c>
      <c r="O978" s="440"/>
      <c r="P978" s="445">
        <v>578</v>
      </c>
      <c r="Q978" s="433"/>
      <c r="R978" s="433"/>
      <c r="S978" s="433"/>
      <c r="T978" s="433"/>
      <c r="U978" s="433"/>
      <c r="V978" s="450"/>
    </row>
    <row r="979" spans="1:22" s="435" customFormat="1" ht="13.5" customHeight="1" x14ac:dyDescent="0.25">
      <c r="A979" s="447"/>
      <c r="B979" s="437"/>
      <c r="C979" s="438"/>
      <c r="D979" s="439"/>
      <c r="E979" s="440"/>
      <c r="F979" s="440"/>
      <c r="G979" s="440"/>
      <c r="H979" s="448"/>
      <c r="I979" s="442"/>
      <c r="J979" s="449"/>
      <c r="K979" s="438"/>
      <c r="L979" s="438"/>
      <c r="M979" s="438"/>
      <c r="N979" s="444" t="s">
        <v>1326</v>
      </c>
      <c r="O979" s="440"/>
      <c r="P979" s="445">
        <v>55</v>
      </c>
      <c r="Q979" s="433"/>
      <c r="R979" s="433"/>
      <c r="S979" s="433"/>
      <c r="T979" s="433"/>
      <c r="U979" s="433"/>
      <c r="V979" s="450"/>
    </row>
    <row r="980" spans="1:22" s="435" customFormat="1" ht="13.5" customHeight="1" x14ac:dyDescent="0.25">
      <c r="A980" s="447"/>
      <c r="B980" s="437"/>
      <c r="C980" s="438"/>
      <c r="D980" s="439"/>
      <c r="E980" s="440"/>
      <c r="F980" s="440"/>
      <c r="G980" s="440"/>
      <c r="H980" s="448"/>
      <c r="I980" s="442"/>
      <c r="J980" s="449"/>
      <c r="K980" s="438"/>
      <c r="L980" s="438"/>
      <c r="M980" s="438"/>
      <c r="N980" s="444" t="s">
        <v>1326</v>
      </c>
      <c r="O980" s="440"/>
      <c r="P980" s="445">
        <v>2925</v>
      </c>
      <c r="Q980" s="433"/>
      <c r="R980" s="433"/>
      <c r="S980" s="433"/>
      <c r="T980" s="433"/>
      <c r="U980" s="433"/>
      <c r="V980" s="450"/>
    </row>
    <row r="981" spans="1:22" s="435" customFormat="1" ht="13.5" customHeight="1" x14ac:dyDescent="0.25">
      <c r="A981" s="451"/>
      <c r="B981" s="437"/>
      <c r="C981" s="438"/>
      <c r="D981" s="439"/>
      <c r="E981" s="440"/>
      <c r="F981" s="440"/>
      <c r="G981" s="440"/>
      <c r="H981" s="452"/>
      <c r="I981" s="442"/>
      <c r="J981" s="453"/>
      <c r="K981" s="438"/>
      <c r="L981" s="438"/>
      <c r="M981" s="438"/>
      <c r="N981" s="444" t="s">
        <v>1327</v>
      </c>
      <c r="O981" s="440"/>
      <c r="P981" s="445">
        <v>737</v>
      </c>
      <c r="Q981" s="433"/>
      <c r="R981" s="433"/>
      <c r="S981" s="433"/>
      <c r="T981" s="433"/>
      <c r="U981" s="433"/>
      <c r="V981" s="454"/>
    </row>
    <row r="982" spans="1:22" s="435" customFormat="1" ht="60" x14ac:dyDescent="0.25">
      <c r="A982" s="424">
        <f>MAX($A$3:A981)+1</f>
        <v>239</v>
      </c>
      <c r="B982" s="425" t="s">
        <v>1328</v>
      </c>
      <c r="C982" s="426" t="s">
        <v>1329</v>
      </c>
      <c r="D982" s="427">
        <v>42449</v>
      </c>
      <c r="E982" s="428">
        <v>0</v>
      </c>
      <c r="F982" s="428">
        <v>38.991790999999999</v>
      </c>
      <c r="G982" s="429">
        <v>0</v>
      </c>
      <c r="H982" s="428">
        <v>38.991790999999999</v>
      </c>
      <c r="I982" s="430" t="s">
        <v>1322</v>
      </c>
      <c r="J982" s="430" t="s">
        <v>1330</v>
      </c>
      <c r="K982" s="426"/>
      <c r="L982" s="426" t="s">
        <v>1323</v>
      </c>
      <c r="M982" s="426" t="str">
        <f>B982</f>
        <v>江北</v>
      </c>
      <c r="N982" s="455" t="s">
        <v>1331</v>
      </c>
      <c r="O982" s="428" t="s">
        <v>1325</v>
      </c>
      <c r="P982" s="431">
        <v>1523</v>
      </c>
      <c r="Q982" s="433"/>
      <c r="R982" s="433"/>
      <c r="S982" s="433"/>
      <c r="T982" s="433"/>
      <c r="U982" s="433"/>
      <c r="V982" s="434" t="s">
        <v>1320</v>
      </c>
    </row>
    <row r="983" spans="1:22" s="435" customFormat="1" ht="60" x14ac:dyDescent="0.25">
      <c r="A983" s="424">
        <f>MAX($A$3:A982)+1</f>
        <v>240</v>
      </c>
      <c r="B983" s="425" t="s">
        <v>1332</v>
      </c>
      <c r="C983" s="426" t="s">
        <v>1333</v>
      </c>
      <c r="D983" s="427">
        <v>42449</v>
      </c>
      <c r="E983" s="428">
        <v>19.5</v>
      </c>
      <c r="F983" s="428">
        <v>35.715874999999997</v>
      </c>
      <c r="G983" s="429">
        <v>0</v>
      </c>
      <c r="H983" s="428">
        <v>55.22</v>
      </c>
      <c r="I983" s="430" t="s">
        <v>1322</v>
      </c>
      <c r="J983" s="430" t="s">
        <v>1334</v>
      </c>
      <c r="K983" s="426"/>
      <c r="L983" s="426" t="s">
        <v>1323</v>
      </c>
      <c r="M983" s="426" t="str">
        <f>B983</f>
        <v>渝北</v>
      </c>
      <c r="N983" s="444" t="s">
        <v>1335</v>
      </c>
      <c r="O983" s="428">
        <v>0</v>
      </c>
      <c r="P983" s="445">
        <v>93.84</v>
      </c>
      <c r="Q983" s="433"/>
      <c r="R983" s="433"/>
      <c r="S983" s="433"/>
      <c r="T983" s="433"/>
      <c r="U983" s="433"/>
      <c r="V983" s="434" t="s">
        <v>1320</v>
      </c>
    </row>
    <row r="984" spans="1:22" s="435" customFormat="1" ht="60" x14ac:dyDescent="0.25">
      <c r="A984" s="424">
        <f>MAX($A$3:A983)+1</f>
        <v>241</v>
      </c>
      <c r="B984" s="425" t="s">
        <v>1336</v>
      </c>
      <c r="C984" s="426" t="s">
        <v>1337</v>
      </c>
      <c r="D984" s="427">
        <v>42449</v>
      </c>
      <c r="E984" s="428">
        <v>221</v>
      </c>
      <c r="F984" s="428">
        <v>182.08138600000001</v>
      </c>
      <c r="G984" s="429">
        <v>0</v>
      </c>
      <c r="H984" s="428">
        <v>403.08</v>
      </c>
      <c r="I984" s="430" t="s">
        <v>1338</v>
      </c>
      <c r="J984" s="430" t="s">
        <v>1339</v>
      </c>
      <c r="K984" s="426"/>
      <c r="L984" s="426"/>
      <c r="M984" s="426"/>
      <c r="N984" s="431"/>
      <c r="O984" s="428">
        <v>0</v>
      </c>
      <c r="P984" s="431"/>
      <c r="Q984" s="433"/>
      <c r="R984" s="433"/>
      <c r="S984" s="433"/>
      <c r="T984" s="433"/>
      <c r="U984" s="433"/>
      <c r="V984" s="434" t="s">
        <v>1320</v>
      </c>
    </row>
    <row r="985" spans="1:22" s="435" customFormat="1" ht="13.5" customHeight="1" x14ac:dyDescent="0.25">
      <c r="A985" s="456">
        <f>MAX($A$3:A984)+1</f>
        <v>242</v>
      </c>
      <c r="B985" s="437" t="s">
        <v>1336</v>
      </c>
      <c r="C985" s="438" t="s">
        <v>1340</v>
      </c>
      <c r="D985" s="439">
        <v>42449</v>
      </c>
      <c r="E985" s="440">
        <v>354.63869999999997</v>
      </c>
      <c r="F985" s="440">
        <v>759.37086900000008</v>
      </c>
      <c r="G985" s="440">
        <v>0</v>
      </c>
      <c r="H985" s="440">
        <v>1114.01</v>
      </c>
      <c r="I985" s="442" t="s">
        <v>1322</v>
      </c>
      <c r="J985" s="442" t="s">
        <v>1340</v>
      </c>
      <c r="K985" s="438"/>
      <c r="L985" s="438" t="s">
        <v>1323</v>
      </c>
      <c r="M985" s="438" t="str">
        <f>B985</f>
        <v>中心</v>
      </c>
      <c r="N985" s="444" t="s">
        <v>1341</v>
      </c>
      <c r="O985" s="428" t="s">
        <v>1342</v>
      </c>
      <c r="P985" s="445">
        <v>1773</v>
      </c>
      <c r="Q985" s="433"/>
      <c r="R985" s="433"/>
      <c r="S985" s="433"/>
      <c r="T985" s="433"/>
      <c r="U985" s="433"/>
      <c r="V985" s="446" t="s">
        <v>1320</v>
      </c>
    </row>
    <row r="986" spans="1:22" s="435" customFormat="1" ht="13.5" customHeight="1" x14ac:dyDescent="0.25">
      <c r="A986" s="456"/>
      <c r="B986" s="437"/>
      <c r="C986" s="438"/>
      <c r="D986" s="439"/>
      <c r="E986" s="440"/>
      <c r="F986" s="440"/>
      <c r="G986" s="440"/>
      <c r="H986" s="440"/>
      <c r="I986" s="442"/>
      <c r="J986" s="442"/>
      <c r="K986" s="438"/>
      <c r="L986" s="438"/>
      <c r="M986" s="438"/>
      <c r="N986" s="444" t="s">
        <v>1343</v>
      </c>
      <c r="O986" s="428" t="s">
        <v>1344</v>
      </c>
      <c r="P986" s="445">
        <v>1773</v>
      </c>
      <c r="Q986" s="433"/>
      <c r="R986" s="433"/>
      <c r="S986" s="433"/>
      <c r="T986" s="433"/>
      <c r="U986" s="433"/>
      <c r="V986" s="450"/>
    </row>
    <row r="987" spans="1:22" s="435" customFormat="1" ht="13.5" customHeight="1" x14ac:dyDescent="0.25">
      <c r="A987" s="456"/>
      <c r="B987" s="437"/>
      <c r="C987" s="438"/>
      <c r="D987" s="439"/>
      <c r="E987" s="440"/>
      <c r="F987" s="440"/>
      <c r="G987" s="440"/>
      <c r="H987" s="440"/>
      <c r="I987" s="442"/>
      <c r="J987" s="442"/>
      <c r="K987" s="438"/>
      <c r="L987" s="438"/>
      <c r="M987" s="438"/>
      <c r="N987" s="444" t="s">
        <v>1341</v>
      </c>
      <c r="O987" s="428" t="s">
        <v>1342</v>
      </c>
      <c r="P987" s="445">
        <v>1782.75</v>
      </c>
      <c r="Q987" s="433"/>
      <c r="R987" s="433"/>
      <c r="S987" s="433"/>
      <c r="T987" s="433"/>
      <c r="U987" s="433"/>
      <c r="V987" s="450"/>
    </row>
    <row r="988" spans="1:22" s="435" customFormat="1" ht="13.5" customHeight="1" x14ac:dyDescent="0.25">
      <c r="A988" s="456"/>
      <c r="B988" s="437"/>
      <c r="C988" s="438"/>
      <c r="D988" s="439"/>
      <c r="E988" s="440"/>
      <c r="F988" s="440"/>
      <c r="G988" s="440"/>
      <c r="H988" s="440"/>
      <c r="I988" s="442"/>
      <c r="J988" s="442"/>
      <c r="K988" s="438"/>
      <c r="L988" s="438"/>
      <c r="M988" s="438"/>
      <c r="N988" s="431"/>
      <c r="O988" s="428" t="s">
        <v>1345</v>
      </c>
      <c r="P988" s="431"/>
      <c r="Q988" s="433"/>
      <c r="R988" s="433"/>
      <c r="S988" s="433"/>
      <c r="T988" s="433"/>
      <c r="U988" s="433"/>
      <c r="V988" s="454"/>
    </row>
    <row r="989" spans="1:22" s="435" customFormat="1" ht="60" x14ac:dyDescent="0.25">
      <c r="A989" s="424">
        <f>MAX($A$3:A988)+1</f>
        <v>243</v>
      </c>
      <c r="B989" s="425" t="s">
        <v>1332</v>
      </c>
      <c r="C989" s="426" t="s">
        <v>1346</v>
      </c>
      <c r="D989" s="427">
        <v>42449</v>
      </c>
      <c r="E989" s="428">
        <v>543.43372699999998</v>
      </c>
      <c r="F989" s="428">
        <v>1482.5910019999999</v>
      </c>
      <c r="G989" s="429">
        <v>0</v>
      </c>
      <c r="H989" s="428">
        <v>2026.02</v>
      </c>
      <c r="I989" s="430" t="s">
        <v>1322</v>
      </c>
      <c r="J989" s="430" t="s">
        <v>1346</v>
      </c>
      <c r="K989" s="426"/>
      <c r="L989" s="426" t="s">
        <v>1323</v>
      </c>
      <c r="M989" s="426" t="str">
        <f>B989</f>
        <v>渝北</v>
      </c>
      <c r="N989" s="444" t="s">
        <v>1347</v>
      </c>
      <c r="O989" s="428">
        <v>0</v>
      </c>
      <c r="P989" s="445">
        <v>11753.5</v>
      </c>
      <c r="Q989" s="433"/>
      <c r="R989" s="433"/>
      <c r="S989" s="433"/>
      <c r="T989" s="433"/>
      <c r="U989" s="433"/>
      <c r="V989" s="434" t="s">
        <v>1320</v>
      </c>
    </row>
    <row r="990" spans="1:22" s="435" customFormat="1" ht="60" x14ac:dyDescent="0.25">
      <c r="A990" s="424">
        <f>MAX($A$3:A989)+1</f>
        <v>244</v>
      </c>
      <c r="B990" s="425" t="s">
        <v>1332</v>
      </c>
      <c r="C990" s="426" t="s">
        <v>1348</v>
      </c>
      <c r="D990" s="427">
        <v>42449</v>
      </c>
      <c r="E990" s="428">
        <v>0</v>
      </c>
      <c r="F990" s="428">
        <v>1589.6747779999998</v>
      </c>
      <c r="G990" s="429">
        <v>0</v>
      </c>
      <c r="H990" s="428">
        <v>1589.6747779999998</v>
      </c>
      <c r="I990" s="430" t="s">
        <v>1322</v>
      </c>
      <c r="J990" s="430" t="s">
        <v>1348</v>
      </c>
      <c r="K990" s="426"/>
      <c r="L990" s="426" t="s">
        <v>1323</v>
      </c>
      <c r="M990" s="426" t="str">
        <f>B990</f>
        <v>渝北</v>
      </c>
      <c r="N990" s="444" t="s">
        <v>1349</v>
      </c>
      <c r="O990" s="428" t="s">
        <v>66</v>
      </c>
      <c r="P990" s="445">
        <v>2765.1</v>
      </c>
      <c r="Q990" s="433"/>
      <c r="R990" s="433"/>
      <c r="S990" s="433"/>
      <c r="T990" s="433"/>
      <c r="U990" s="433"/>
      <c r="V990" s="434" t="s">
        <v>1320</v>
      </c>
    </row>
    <row r="991" spans="1:22" s="435" customFormat="1" ht="60" x14ac:dyDescent="0.25">
      <c r="A991" s="424">
        <f>MAX($A$3:A990)+1</f>
        <v>245</v>
      </c>
      <c r="B991" s="425" t="s">
        <v>537</v>
      </c>
      <c r="C991" s="426" t="s">
        <v>1350</v>
      </c>
      <c r="D991" s="427">
        <v>42449</v>
      </c>
      <c r="E991" s="428">
        <v>55</v>
      </c>
      <c r="F991" s="428">
        <v>89.935521999999992</v>
      </c>
      <c r="G991" s="429">
        <v>0.46500000000000002</v>
      </c>
      <c r="H991" s="428">
        <v>145.4</v>
      </c>
      <c r="I991" s="426" t="s">
        <v>1322</v>
      </c>
      <c r="J991" s="426" t="s">
        <v>1350</v>
      </c>
      <c r="K991" s="426"/>
      <c r="L991" s="426" t="s">
        <v>1323</v>
      </c>
      <c r="M991" s="426" t="str">
        <f>B991</f>
        <v>永川</v>
      </c>
      <c r="N991" s="457" t="s">
        <v>1351</v>
      </c>
      <c r="O991" s="198" t="s">
        <v>1352</v>
      </c>
      <c r="P991" s="458">
        <v>509.99</v>
      </c>
      <c r="Q991" s="433"/>
      <c r="R991" s="433"/>
      <c r="S991" s="433"/>
      <c r="T991" s="433"/>
      <c r="U991" s="433"/>
      <c r="V991" s="434" t="s">
        <v>1320</v>
      </c>
    </row>
    <row r="992" spans="1:22" s="435" customFormat="1" ht="60" x14ac:dyDescent="0.25">
      <c r="A992" s="424">
        <f>MAX($A$3:A991)+1</f>
        <v>246</v>
      </c>
      <c r="B992" s="425" t="s">
        <v>537</v>
      </c>
      <c r="C992" s="426" t="s">
        <v>1353</v>
      </c>
      <c r="D992" s="427">
        <v>42449</v>
      </c>
      <c r="E992" s="428">
        <v>25</v>
      </c>
      <c r="F992" s="428">
        <v>46.293744000000004</v>
      </c>
      <c r="G992" s="429">
        <v>0</v>
      </c>
      <c r="H992" s="428">
        <v>71.290000000000006</v>
      </c>
      <c r="I992" s="426" t="s">
        <v>1322</v>
      </c>
      <c r="J992" s="426" t="s">
        <v>1353</v>
      </c>
      <c r="K992" s="426"/>
      <c r="L992" s="426" t="s">
        <v>1323</v>
      </c>
      <c r="M992" s="426" t="str">
        <f>B992</f>
        <v>永川</v>
      </c>
      <c r="N992" s="459" t="s">
        <v>1354</v>
      </c>
      <c r="O992" s="198" t="s">
        <v>1325</v>
      </c>
      <c r="P992" s="458">
        <v>1954.3</v>
      </c>
      <c r="Q992" s="433"/>
      <c r="R992" s="433"/>
      <c r="S992" s="433"/>
      <c r="T992" s="433"/>
      <c r="U992" s="433"/>
      <c r="V992" s="434" t="s">
        <v>1320</v>
      </c>
    </row>
    <row r="993" spans="1:22" s="435" customFormat="1" ht="13.5" customHeight="1" x14ac:dyDescent="0.25">
      <c r="A993" s="456">
        <f>MAX($A$3:A992)+1</f>
        <v>247</v>
      </c>
      <c r="B993" s="437" t="s">
        <v>537</v>
      </c>
      <c r="C993" s="438" t="s">
        <v>1355</v>
      </c>
      <c r="D993" s="439">
        <v>42449</v>
      </c>
      <c r="E993" s="440">
        <v>48</v>
      </c>
      <c r="F993" s="440">
        <v>95.876131000000001</v>
      </c>
      <c r="G993" s="440">
        <v>0</v>
      </c>
      <c r="H993" s="440">
        <v>143.88</v>
      </c>
      <c r="I993" s="438" t="s">
        <v>1322</v>
      </c>
      <c r="J993" s="460"/>
      <c r="K993" s="438"/>
      <c r="L993" s="438" t="s">
        <v>1323</v>
      </c>
      <c r="M993" s="438" t="str">
        <f>B993</f>
        <v>永川</v>
      </c>
      <c r="N993" s="457" t="s">
        <v>1356</v>
      </c>
      <c r="O993" s="428" t="s">
        <v>1357</v>
      </c>
      <c r="P993" s="458">
        <v>1354.2</v>
      </c>
      <c r="Q993" s="433"/>
      <c r="R993" s="433"/>
      <c r="S993" s="433"/>
      <c r="T993" s="433"/>
      <c r="U993" s="433"/>
      <c r="V993" s="434" t="s">
        <v>1320</v>
      </c>
    </row>
    <row r="994" spans="1:22" s="435" customFormat="1" ht="13.5" customHeight="1" x14ac:dyDescent="0.25">
      <c r="A994" s="456"/>
      <c r="B994" s="437"/>
      <c r="C994" s="438"/>
      <c r="D994" s="439"/>
      <c r="E994" s="440"/>
      <c r="F994" s="440"/>
      <c r="G994" s="440"/>
      <c r="H994" s="440"/>
      <c r="I994" s="438"/>
      <c r="J994" s="461"/>
      <c r="K994" s="438"/>
      <c r="L994" s="438"/>
      <c r="M994" s="438"/>
      <c r="N994" s="457" t="s">
        <v>1358</v>
      </c>
      <c r="O994" s="428" t="s">
        <v>1357</v>
      </c>
      <c r="P994" s="458">
        <v>6686.39</v>
      </c>
      <c r="Q994" s="433"/>
      <c r="R994" s="433"/>
      <c r="S994" s="433"/>
      <c r="T994" s="433"/>
      <c r="U994" s="433"/>
      <c r="V994" s="433"/>
    </row>
    <row r="995" spans="1:22" s="435" customFormat="1" ht="60" x14ac:dyDescent="0.25">
      <c r="A995" s="424">
        <f>MAX($A$3:A994)+1</f>
        <v>248</v>
      </c>
      <c r="B995" s="425" t="s">
        <v>537</v>
      </c>
      <c r="C995" s="426" t="s">
        <v>1359</v>
      </c>
      <c r="D995" s="427">
        <v>42449</v>
      </c>
      <c r="E995" s="428">
        <v>132.5</v>
      </c>
      <c r="F995" s="428">
        <v>246.80457000000001</v>
      </c>
      <c r="G995" s="429">
        <v>0</v>
      </c>
      <c r="H995" s="428">
        <v>379.3</v>
      </c>
      <c r="I995" s="426" t="s">
        <v>1322</v>
      </c>
      <c r="J995" s="426" t="s">
        <v>1359</v>
      </c>
      <c r="K995" s="426"/>
      <c r="L995" s="426" t="s">
        <v>1323</v>
      </c>
      <c r="M995" s="426" t="str">
        <f>B995</f>
        <v>永川</v>
      </c>
      <c r="N995" s="457" t="s">
        <v>1360</v>
      </c>
      <c r="O995" s="428" t="s">
        <v>231</v>
      </c>
      <c r="P995" s="458">
        <v>2051.4499999999998</v>
      </c>
      <c r="Q995" s="433"/>
      <c r="R995" s="433"/>
      <c r="S995" s="433"/>
      <c r="T995" s="433"/>
      <c r="U995" s="433"/>
      <c r="V995" s="434" t="s">
        <v>1320</v>
      </c>
    </row>
    <row r="996" spans="1:22" s="435" customFormat="1" ht="13.5" customHeight="1" x14ac:dyDescent="0.25">
      <c r="A996" s="456">
        <f>MAX($A$3:A995)+1</f>
        <v>249</v>
      </c>
      <c r="B996" s="437" t="s">
        <v>537</v>
      </c>
      <c r="C996" s="438" t="s">
        <v>1361</v>
      </c>
      <c r="D996" s="439">
        <v>42449</v>
      </c>
      <c r="E996" s="440">
        <v>1129</v>
      </c>
      <c r="F996" s="440">
        <v>2344.3498589999999</v>
      </c>
      <c r="G996" s="440">
        <v>0</v>
      </c>
      <c r="H996" s="440">
        <v>3473.35</v>
      </c>
      <c r="I996" s="426" t="s">
        <v>1322</v>
      </c>
      <c r="J996" s="460" t="s">
        <v>1361</v>
      </c>
      <c r="K996" s="438"/>
      <c r="L996" s="438" t="s">
        <v>1323</v>
      </c>
      <c r="M996" s="438" t="str">
        <f>B996</f>
        <v>永川</v>
      </c>
      <c r="N996" s="457" t="s">
        <v>1362</v>
      </c>
      <c r="O996" s="428" t="s">
        <v>1363</v>
      </c>
      <c r="P996" s="458">
        <v>15867</v>
      </c>
      <c r="Q996" s="433"/>
      <c r="R996" s="433"/>
      <c r="S996" s="433"/>
      <c r="T996" s="433"/>
      <c r="U996" s="433"/>
      <c r="V996" s="446" t="s">
        <v>1320</v>
      </c>
    </row>
    <row r="997" spans="1:22" s="435" customFormat="1" ht="13.5" customHeight="1" x14ac:dyDescent="0.25">
      <c r="A997" s="456"/>
      <c r="B997" s="437"/>
      <c r="C997" s="438"/>
      <c r="D997" s="439"/>
      <c r="E997" s="440"/>
      <c r="F997" s="440"/>
      <c r="G997" s="440"/>
      <c r="H997" s="440"/>
      <c r="I997" s="426" t="s">
        <v>1322</v>
      </c>
      <c r="J997" s="461"/>
      <c r="K997" s="438"/>
      <c r="L997" s="438"/>
      <c r="M997" s="438"/>
      <c r="N997" s="457" t="s">
        <v>1364</v>
      </c>
      <c r="O997" s="428" t="s">
        <v>1363</v>
      </c>
      <c r="P997" s="458">
        <v>20325</v>
      </c>
      <c r="Q997" s="433"/>
      <c r="R997" s="433"/>
      <c r="S997" s="433"/>
      <c r="T997" s="433"/>
      <c r="U997" s="433"/>
      <c r="V997" s="454"/>
    </row>
    <row r="998" spans="1:22" s="435" customFormat="1" ht="60" x14ac:dyDescent="0.25">
      <c r="A998" s="424">
        <f>MAX($A$3:A997)+1</f>
        <v>250</v>
      </c>
      <c r="B998" s="425" t="s">
        <v>537</v>
      </c>
      <c r="C998" s="426" t="s">
        <v>1365</v>
      </c>
      <c r="D998" s="427">
        <v>42449</v>
      </c>
      <c r="E998" s="428">
        <v>189.33439999999999</v>
      </c>
      <c r="F998" s="428">
        <v>124.522651</v>
      </c>
      <c r="G998" s="429">
        <v>0</v>
      </c>
      <c r="H998" s="428">
        <v>313.86</v>
      </c>
      <c r="I998" s="426" t="s">
        <v>1318</v>
      </c>
      <c r="J998" s="462">
        <v>0</v>
      </c>
      <c r="K998" s="426"/>
      <c r="L998" s="426"/>
      <c r="M998" s="426"/>
      <c r="N998" s="457"/>
      <c r="O998" s="428">
        <v>0</v>
      </c>
      <c r="P998" s="458"/>
      <c r="Q998" s="433"/>
      <c r="R998" s="433"/>
      <c r="S998" s="433"/>
      <c r="T998" s="433"/>
      <c r="U998" s="433"/>
      <c r="V998" s="434" t="s">
        <v>1320</v>
      </c>
    </row>
    <row r="999" spans="1:22" s="435" customFormat="1" ht="60" x14ac:dyDescent="0.25">
      <c r="A999" s="424">
        <f>MAX($A$3:A998)+1</f>
        <v>251</v>
      </c>
      <c r="B999" s="425" t="s">
        <v>537</v>
      </c>
      <c r="C999" s="426" t="s">
        <v>1366</v>
      </c>
      <c r="D999" s="427">
        <v>42449</v>
      </c>
      <c r="E999" s="428">
        <v>110</v>
      </c>
      <c r="F999" s="428">
        <v>232.39705699999999</v>
      </c>
      <c r="G999" s="429">
        <v>0</v>
      </c>
      <c r="H999" s="428">
        <v>342.4</v>
      </c>
      <c r="I999" s="426" t="s">
        <v>1322</v>
      </c>
      <c r="J999" s="426" t="s">
        <v>1366</v>
      </c>
      <c r="K999" s="426"/>
      <c r="L999" s="426" t="s">
        <v>1323</v>
      </c>
      <c r="M999" s="426" t="str">
        <f>B999</f>
        <v>永川</v>
      </c>
      <c r="N999" s="457" t="s">
        <v>1367</v>
      </c>
      <c r="O999" s="428" t="s">
        <v>1342</v>
      </c>
      <c r="P999" s="458">
        <v>4981.5</v>
      </c>
      <c r="Q999" s="433"/>
      <c r="R999" s="433"/>
      <c r="S999" s="433"/>
      <c r="T999" s="433"/>
      <c r="U999" s="433"/>
      <c r="V999" s="434" t="s">
        <v>1320</v>
      </c>
    </row>
    <row r="1000" spans="1:22" s="435" customFormat="1" ht="13.5" customHeight="1" x14ac:dyDescent="0.25">
      <c r="A1000" s="456">
        <f>MAX($A$3:A999)+1</f>
        <v>252</v>
      </c>
      <c r="B1000" s="437" t="s">
        <v>537</v>
      </c>
      <c r="C1000" s="438" t="s">
        <v>1368</v>
      </c>
      <c r="D1000" s="439">
        <v>42449</v>
      </c>
      <c r="E1000" s="440">
        <v>178.5</v>
      </c>
      <c r="F1000" s="440">
        <v>400.78405499999997</v>
      </c>
      <c r="G1000" s="440">
        <v>0</v>
      </c>
      <c r="H1000" s="440">
        <v>579.28</v>
      </c>
      <c r="I1000" s="438" t="s">
        <v>1322</v>
      </c>
      <c r="J1000" s="460" t="s">
        <v>1368</v>
      </c>
      <c r="K1000" s="438"/>
      <c r="L1000" s="438" t="s">
        <v>1323</v>
      </c>
      <c r="M1000" s="438" t="str">
        <f>B1000</f>
        <v>永川</v>
      </c>
      <c r="N1000" s="457" t="s">
        <v>1369</v>
      </c>
      <c r="O1000" s="428" t="s">
        <v>1370</v>
      </c>
      <c r="P1000" s="458">
        <v>1528.3</v>
      </c>
      <c r="Q1000" s="433"/>
      <c r="R1000" s="433"/>
      <c r="S1000" s="433"/>
      <c r="T1000" s="433"/>
      <c r="U1000" s="433"/>
      <c r="V1000" s="446" t="s">
        <v>1320</v>
      </c>
    </row>
    <row r="1001" spans="1:22" s="435" customFormat="1" ht="13.5" customHeight="1" x14ac:dyDescent="0.25">
      <c r="A1001" s="456"/>
      <c r="B1001" s="437"/>
      <c r="C1001" s="438"/>
      <c r="D1001" s="439"/>
      <c r="E1001" s="440"/>
      <c r="F1001" s="440"/>
      <c r="G1001" s="440"/>
      <c r="H1001" s="440"/>
      <c r="I1001" s="438"/>
      <c r="J1001" s="461"/>
      <c r="K1001" s="438"/>
      <c r="L1001" s="438"/>
      <c r="M1001" s="438"/>
      <c r="N1001" s="457"/>
      <c r="O1001" s="428" t="s">
        <v>1345</v>
      </c>
      <c r="P1001" s="458"/>
      <c r="Q1001" s="433"/>
      <c r="R1001" s="433"/>
      <c r="S1001" s="433"/>
      <c r="T1001" s="433"/>
      <c r="U1001" s="433"/>
      <c r="V1001" s="454"/>
    </row>
    <row r="1002" spans="1:22" s="435" customFormat="1" ht="60" x14ac:dyDescent="0.25">
      <c r="A1002" s="424">
        <f>MAX($A$3:A1001)+1</f>
        <v>253</v>
      </c>
      <c r="B1002" s="425" t="s">
        <v>537</v>
      </c>
      <c r="C1002" s="426" t="s">
        <v>1371</v>
      </c>
      <c r="D1002" s="427">
        <v>42449</v>
      </c>
      <c r="E1002" s="428">
        <v>19</v>
      </c>
      <c r="F1002" s="428">
        <v>47.719560999999999</v>
      </c>
      <c r="G1002" s="429">
        <v>0.54900000000000004</v>
      </c>
      <c r="H1002" s="428">
        <v>67.27</v>
      </c>
      <c r="I1002" s="426" t="s">
        <v>1322</v>
      </c>
      <c r="J1002" s="426" t="s">
        <v>1371</v>
      </c>
      <c r="K1002" s="426"/>
      <c r="L1002" s="426" t="s">
        <v>1323</v>
      </c>
      <c r="M1002" s="426" t="str">
        <f>B1002</f>
        <v>永川</v>
      </c>
      <c r="N1002" s="457" t="s">
        <v>1372</v>
      </c>
      <c r="O1002" s="428" t="s">
        <v>1373</v>
      </c>
      <c r="P1002" s="458">
        <v>647.99</v>
      </c>
      <c r="Q1002" s="433"/>
      <c r="R1002" s="433"/>
      <c r="S1002" s="433"/>
      <c r="T1002" s="433"/>
      <c r="U1002" s="433"/>
      <c r="V1002" s="434" t="s">
        <v>1320</v>
      </c>
    </row>
    <row r="1003" spans="1:22" s="435" customFormat="1" ht="60" x14ac:dyDescent="0.25">
      <c r="A1003" s="424">
        <f>MAX($A$3:A1002)+1</f>
        <v>254</v>
      </c>
      <c r="B1003" s="425" t="s">
        <v>537</v>
      </c>
      <c r="C1003" s="426" t="s">
        <v>1374</v>
      </c>
      <c r="D1003" s="427">
        <v>42449</v>
      </c>
      <c r="E1003" s="428">
        <v>11.375</v>
      </c>
      <c r="F1003" s="428">
        <v>30.314637000000001</v>
      </c>
      <c r="G1003" s="429">
        <v>0</v>
      </c>
      <c r="H1003" s="428">
        <v>41.69</v>
      </c>
      <c r="I1003" s="426" t="s">
        <v>1322</v>
      </c>
      <c r="J1003" s="426" t="s">
        <v>1375</v>
      </c>
      <c r="K1003" s="426"/>
      <c r="L1003" s="426" t="s">
        <v>1323</v>
      </c>
      <c r="M1003" s="426" t="str">
        <f>B1003</f>
        <v>永川</v>
      </c>
      <c r="N1003" s="457" t="s">
        <v>1376</v>
      </c>
      <c r="O1003" s="428" t="s">
        <v>1377</v>
      </c>
      <c r="P1003" s="458"/>
      <c r="Q1003" s="433"/>
      <c r="R1003" s="433"/>
      <c r="S1003" s="433"/>
      <c r="T1003" s="433"/>
      <c r="U1003" s="433"/>
      <c r="V1003" s="434" t="s">
        <v>1320</v>
      </c>
    </row>
    <row r="1004" spans="1:22" s="435" customFormat="1" ht="60" x14ac:dyDescent="0.25">
      <c r="A1004" s="424">
        <f>MAX($A$3:A1003)+1</f>
        <v>255</v>
      </c>
      <c r="B1004" s="425" t="s">
        <v>537</v>
      </c>
      <c r="C1004" s="426" t="s">
        <v>1378</v>
      </c>
      <c r="D1004" s="427">
        <v>42449</v>
      </c>
      <c r="E1004" s="428">
        <v>13</v>
      </c>
      <c r="F1004" s="428">
        <v>22.307905999999999</v>
      </c>
      <c r="G1004" s="429">
        <v>0</v>
      </c>
      <c r="H1004" s="428">
        <v>35.31</v>
      </c>
      <c r="I1004" s="426" t="s">
        <v>1322</v>
      </c>
      <c r="J1004" s="426" t="s">
        <v>1378</v>
      </c>
      <c r="K1004" s="426"/>
      <c r="L1004" s="426" t="s">
        <v>1323</v>
      </c>
      <c r="M1004" s="426" t="str">
        <f>B1004</f>
        <v>永川</v>
      </c>
      <c r="N1004" s="457" t="s">
        <v>1379</v>
      </c>
      <c r="O1004" s="428" t="s">
        <v>1380</v>
      </c>
      <c r="P1004" s="458">
        <v>211.71</v>
      </c>
      <c r="Q1004" s="433"/>
      <c r="R1004" s="433"/>
      <c r="S1004" s="433"/>
      <c r="T1004" s="433"/>
      <c r="U1004" s="433"/>
      <c r="V1004" s="434" t="s">
        <v>1320</v>
      </c>
    </row>
    <row r="1005" spans="1:22" s="435" customFormat="1" ht="13.5" customHeight="1" x14ac:dyDescent="0.25">
      <c r="A1005" s="456">
        <f>MAX($A$3:A1004)+1</f>
        <v>256</v>
      </c>
      <c r="B1005" s="437" t="s">
        <v>537</v>
      </c>
      <c r="C1005" s="438" t="s">
        <v>1381</v>
      </c>
      <c r="D1005" s="439">
        <v>42449</v>
      </c>
      <c r="E1005" s="438">
        <v>23</v>
      </c>
      <c r="F1005" s="440">
        <v>66.892581000000007</v>
      </c>
      <c r="G1005" s="440">
        <v>0</v>
      </c>
      <c r="H1005" s="440">
        <v>89.89</v>
      </c>
      <c r="I1005" s="438" t="s">
        <v>1322</v>
      </c>
      <c r="J1005" s="460" t="s">
        <v>1382</v>
      </c>
      <c r="K1005" s="438"/>
      <c r="L1005" s="438" t="s">
        <v>1323</v>
      </c>
      <c r="M1005" s="438" t="str">
        <f>B1005</f>
        <v>永川</v>
      </c>
      <c r="N1005" s="457" t="s">
        <v>1383</v>
      </c>
      <c r="O1005" s="428" t="s">
        <v>41</v>
      </c>
      <c r="P1005" s="458">
        <v>62.96</v>
      </c>
      <c r="Q1005" s="433"/>
      <c r="R1005" s="433"/>
      <c r="S1005" s="433"/>
      <c r="T1005" s="433"/>
      <c r="U1005" s="433"/>
      <c r="V1005" s="446" t="s">
        <v>1320</v>
      </c>
    </row>
    <row r="1006" spans="1:22" s="435" customFormat="1" ht="13.5" customHeight="1" x14ac:dyDescent="0.25">
      <c r="A1006" s="456"/>
      <c r="B1006" s="437"/>
      <c r="C1006" s="438"/>
      <c r="D1006" s="439"/>
      <c r="E1006" s="438"/>
      <c r="F1006" s="440"/>
      <c r="G1006" s="440"/>
      <c r="H1006" s="440"/>
      <c r="I1006" s="438"/>
      <c r="J1006" s="463"/>
      <c r="K1006" s="438"/>
      <c r="L1006" s="438"/>
      <c r="M1006" s="438"/>
      <c r="N1006" s="457" t="s">
        <v>1384</v>
      </c>
      <c r="O1006" s="428" t="s">
        <v>41</v>
      </c>
      <c r="P1006" s="458">
        <v>75.08</v>
      </c>
      <c r="Q1006" s="433"/>
      <c r="R1006" s="433"/>
      <c r="S1006" s="433"/>
      <c r="T1006" s="433"/>
      <c r="U1006" s="433"/>
      <c r="V1006" s="450"/>
    </row>
    <row r="1007" spans="1:22" s="435" customFormat="1" ht="13.5" customHeight="1" x14ac:dyDescent="0.25">
      <c r="A1007" s="456"/>
      <c r="B1007" s="437"/>
      <c r="C1007" s="438"/>
      <c r="D1007" s="439"/>
      <c r="E1007" s="438"/>
      <c r="F1007" s="440"/>
      <c r="G1007" s="440"/>
      <c r="H1007" s="440"/>
      <c r="I1007" s="438"/>
      <c r="J1007" s="463"/>
      <c r="K1007" s="438"/>
      <c r="L1007" s="438"/>
      <c r="M1007" s="438"/>
      <c r="N1007" s="457" t="s">
        <v>1385</v>
      </c>
      <c r="O1007" s="428" t="s">
        <v>41</v>
      </c>
      <c r="P1007" s="458">
        <v>71.53</v>
      </c>
      <c r="Q1007" s="433"/>
      <c r="R1007" s="433"/>
      <c r="S1007" s="433"/>
      <c r="T1007" s="433"/>
      <c r="U1007" s="433"/>
      <c r="V1007" s="450"/>
    </row>
    <row r="1008" spans="1:22" s="435" customFormat="1" ht="13.5" customHeight="1" x14ac:dyDescent="0.25">
      <c r="A1008" s="456"/>
      <c r="B1008" s="437"/>
      <c r="C1008" s="438"/>
      <c r="D1008" s="439"/>
      <c r="E1008" s="438"/>
      <c r="F1008" s="440"/>
      <c r="G1008" s="440"/>
      <c r="H1008" s="440"/>
      <c r="I1008" s="438"/>
      <c r="J1008" s="461"/>
      <c r="K1008" s="438"/>
      <c r="L1008" s="438"/>
      <c r="M1008" s="438"/>
      <c r="N1008" s="457" t="s">
        <v>1386</v>
      </c>
      <c r="O1008" s="428" t="s">
        <v>1377</v>
      </c>
      <c r="P1008" s="458"/>
      <c r="Q1008" s="433"/>
      <c r="R1008" s="433"/>
      <c r="S1008" s="433"/>
      <c r="T1008" s="433"/>
      <c r="U1008" s="433"/>
      <c r="V1008" s="454"/>
    </row>
    <row r="1009" spans="1:22" s="435" customFormat="1" ht="60" x14ac:dyDescent="0.25">
      <c r="A1009" s="424">
        <f>MAX($A$3:A1008)+1</f>
        <v>257</v>
      </c>
      <c r="B1009" s="425" t="s">
        <v>537</v>
      </c>
      <c r="C1009" s="426" t="s">
        <v>1387</v>
      </c>
      <c r="D1009" s="427">
        <v>42449</v>
      </c>
      <c r="E1009" s="428">
        <v>3</v>
      </c>
      <c r="F1009" s="428">
        <v>8.9205620000000003</v>
      </c>
      <c r="G1009" s="429">
        <v>0</v>
      </c>
      <c r="H1009" s="428">
        <v>11.92</v>
      </c>
      <c r="I1009" s="426" t="s">
        <v>1322</v>
      </c>
      <c r="J1009" s="426" t="s">
        <v>1388</v>
      </c>
      <c r="K1009" s="426"/>
      <c r="L1009" s="426" t="s">
        <v>1323</v>
      </c>
      <c r="M1009" s="426" t="str">
        <f>B1009</f>
        <v>永川</v>
      </c>
      <c r="N1009" s="457" t="s">
        <v>1389</v>
      </c>
      <c r="O1009" s="428" t="s">
        <v>1370</v>
      </c>
      <c r="P1009" s="458">
        <v>26.05</v>
      </c>
      <c r="Q1009" s="433"/>
      <c r="R1009" s="433"/>
      <c r="S1009" s="433"/>
      <c r="T1009" s="433"/>
      <c r="U1009" s="433"/>
      <c r="V1009" s="434" t="s">
        <v>1320</v>
      </c>
    </row>
    <row r="1010" spans="1:22" s="435" customFormat="1" ht="60" x14ac:dyDescent="0.25">
      <c r="A1010" s="424">
        <f>MAX($A$3:A1009)+1</f>
        <v>258</v>
      </c>
      <c r="B1010" s="425" t="s">
        <v>537</v>
      </c>
      <c r="C1010" s="426" t="s">
        <v>1390</v>
      </c>
      <c r="D1010" s="427">
        <v>42449</v>
      </c>
      <c r="E1010" s="428">
        <v>4.3499999999999996</v>
      </c>
      <c r="F1010" s="428">
        <v>10.66483</v>
      </c>
      <c r="G1010" s="429">
        <v>0</v>
      </c>
      <c r="H1010" s="428">
        <v>15.01</v>
      </c>
      <c r="I1010" s="426" t="s">
        <v>1322</v>
      </c>
      <c r="J1010" s="426" t="s">
        <v>1391</v>
      </c>
      <c r="K1010" s="426"/>
      <c r="L1010" s="426" t="s">
        <v>1323</v>
      </c>
      <c r="M1010" s="426" t="str">
        <f>B1010</f>
        <v>永川</v>
      </c>
      <c r="N1010" s="457" t="s">
        <v>1392</v>
      </c>
      <c r="O1010" s="428" t="s">
        <v>1393</v>
      </c>
      <c r="P1010" s="458">
        <v>27.85</v>
      </c>
      <c r="Q1010" s="433"/>
      <c r="R1010" s="433"/>
      <c r="S1010" s="433"/>
      <c r="T1010" s="433"/>
      <c r="U1010" s="433"/>
      <c r="V1010" s="434" t="s">
        <v>1320</v>
      </c>
    </row>
    <row r="1011" spans="1:22" s="435" customFormat="1" ht="60" x14ac:dyDescent="0.25">
      <c r="A1011" s="424">
        <f>MAX($A$3:A1010)+1</f>
        <v>259</v>
      </c>
      <c r="B1011" s="425" t="s">
        <v>537</v>
      </c>
      <c r="C1011" s="426" t="s">
        <v>1394</v>
      </c>
      <c r="D1011" s="427">
        <v>42449</v>
      </c>
      <c r="E1011" s="428">
        <v>2.2000000000000002</v>
      </c>
      <c r="F1011" s="428">
        <v>4.540292</v>
      </c>
      <c r="G1011" s="429">
        <v>0</v>
      </c>
      <c r="H1011" s="428">
        <v>6.74</v>
      </c>
      <c r="I1011" s="426" t="s">
        <v>1322</v>
      </c>
      <c r="J1011" s="426" t="s">
        <v>1394</v>
      </c>
      <c r="K1011" s="426"/>
      <c r="L1011" s="426" t="s">
        <v>1323</v>
      </c>
      <c r="M1011" s="426" t="str">
        <f>B1011</f>
        <v>永川</v>
      </c>
      <c r="N1011" s="457" t="s">
        <v>1395</v>
      </c>
      <c r="O1011" s="428" t="s">
        <v>1380</v>
      </c>
      <c r="P1011" s="458">
        <v>206.87</v>
      </c>
      <c r="Q1011" s="433"/>
      <c r="R1011" s="433"/>
      <c r="S1011" s="433"/>
      <c r="T1011" s="433"/>
      <c r="U1011" s="433"/>
      <c r="V1011" s="434" t="s">
        <v>1320</v>
      </c>
    </row>
    <row r="1012" spans="1:22" s="435" customFormat="1" ht="13.5" customHeight="1" x14ac:dyDescent="0.25">
      <c r="A1012" s="456">
        <f>MAX($A$3:A1011)+1</f>
        <v>260</v>
      </c>
      <c r="B1012" s="437" t="s">
        <v>537</v>
      </c>
      <c r="C1012" s="438" t="s">
        <v>1396</v>
      </c>
      <c r="D1012" s="439">
        <v>42449</v>
      </c>
      <c r="E1012" s="438">
        <v>7.4</v>
      </c>
      <c r="F1012" s="440">
        <v>8.0941039999999997</v>
      </c>
      <c r="G1012" s="440">
        <v>0</v>
      </c>
      <c r="H1012" s="440">
        <v>15.49</v>
      </c>
      <c r="I1012" s="438" t="s">
        <v>1322</v>
      </c>
      <c r="J1012" s="460" t="s">
        <v>1397</v>
      </c>
      <c r="K1012" s="438"/>
      <c r="L1012" s="438" t="s">
        <v>1323</v>
      </c>
      <c r="M1012" s="438" t="str">
        <f>B1012</f>
        <v>永川</v>
      </c>
      <c r="N1012" s="457" t="s">
        <v>1398</v>
      </c>
      <c r="O1012" s="428" t="s">
        <v>70</v>
      </c>
      <c r="P1012" s="458">
        <v>217.36</v>
      </c>
      <c r="Q1012" s="433"/>
      <c r="R1012" s="433"/>
      <c r="S1012" s="433"/>
      <c r="T1012" s="433"/>
      <c r="U1012" s="433"/>
      <c r="V1012" s="446" t="s">
        <v>1320</v>
      </c>
    </row>
    <row r="1013" spans="1:22" s="435" customFormat="1" ht="13.5" customHeight="1" x14ac:dyDescent="0.25">
      <c r="A1013" s="456"/>
      <c r="B1013" s="437"/>
      <c r="C1013" s="438"/>
      <c r="D1013" s="439"/>
      <c r="E1013" s="438"/>
      <c r="F1013" s="440"/>
      <c r="G1013" s="440"/>
      <c r="H1013" s="440"/>
      <c r="I1013" s="438"/>
      <c r="J1013" s="461"/>
      <c r="K1013" s="438"/>
      <c r="L1013" s="438"/>
      <c r="M1013" s="438"/>
      <c r="N1013" s="457" t="s">
        <v>1399</v>
      </c>
      <c r="O1013" s="428" t="s">
        <v>1400</v>
      </c>
      <c r="P1013" s="458">
        <v>239.76</v>
      </c>
      <c r="Q1013" s="433"/>
      <c r="R1013" s="433"/>
      <c r="S1013" s="433"/>
      <c r="T1013" s="433"/>
      <c r="U1013" s="433"/>
      <c r="V1013" s="454"/>
    </row>
    <row r="1014" spans="1:22" s="435" customFormat="1" ht="60" x14ac:dyDescent="0.25">
      <c r="A1014" s="424">
        <f>MAX($A$3:A1013)+1</f>
        <v>261</v>
      </c>
      <c r="B1014" s="425" t="s">
        <v>537</v>
      </c>
      <c r="C1014" s="426" t="s">
        <v>1401</v>
      </c>
      <c r="D1014" s="427">
        <v>42449</v>
      </c>
      <c r="E1014" s="429">
        <v>10.875</v>
      </c>
      <c r="F1014" s="428">
        <v>18.100697</v>
      </c>
      <c r="G1014" s="429">
        <v>0</v>
      </c>
      <c r="H1014" s="428">
        <v>28.98</v>
      </c>
      <c r="I1014" s="464" t="s">
        <v>1322</v>
      </c>
      <c r="J1014" s="426"/>
      <c r="K1014" s="426"/>
      <c r="L1014" s="426" t="s">
        <v>1323</v>
      </c>
      <c r="M1014" s="426" t="str">
        <f>B1014</f>
        <v>永川</v>
      </c>
      <c r="N1014" s="457" t="s">
        <v>1402</v>
      </c>
      <c r="O1014" s="428" t="s">
        <v>41</v>
      </c>
      <c r="P1014" s="465">
        <v>91.9</v>
      </c>
      <c r="Q1014" s="433"/>
      <c r="R1014" s="433"/>
      <c r="S1014" s="433"/>
      <c r="T1014" s="433"/>
      <c r="U1014" s="433"/>
      <c r="V1014" s="434" t="s">
        <v>1320</v>
      </c>
    </row>
    <row r="1015" spans="1:22" s="435" customFormat="1" ht="60" x14ac:dyDescent="0.25">
      <c r="A1015" s="424">
        <f>MAX($A$3:A1014)+1</f>
        <v>262</v>
      </c>
      <c r="B1015" s="425" t="s">
        <v>537</v>
      </c>
      <c r="C1015" s="426" t="s">
        <v>1403</v>
      </c>
      <c r="D1015" s="427">
        <v>42449</v>
      </c>
      <c r="E1015" s="428">
        <v>7</v>
      </c>
      <c r="F1015" s="428">
        <v>18.403791000000002</v>
      </c>
      <c r="G1015" s="429">
        <v>0</v>
      </c>
      <c r="H1015" s="428">
        <v>25.4</v>
      </c>
      <c r="I1015" s="426" t="s">
        <v>1322</v>
      </c>
      <c r="J1015" s="426" t="s">
        <v>1404</v>
      </c>
      <c r="K1015" s="426"/>
      <c r="L1015" s="426" t="s">
        <v>1323</v>
      </c>
      <c r="M1015" s="426" t="str">
        <f>B1015</f>
        <v>永川</v>
      </c>
      <c r="N1015" s="457" t="s">
        <v>1405</v>
      </c>
      <c r="O1015" s="428" t="s">
        <v>1406</v>
      </c>
      <c r="P1015" s="458">
        <v>18.649999999999999</v>
      </c>
      <c r="Q1015" s="433"/>
      <c r="R1015" s="433"/>
      <c r="S1015" s="433"/>
      <c r="T1015" s="433"/>
      <c r="U1015" s="433"/>
      <c r="V1015" s="434" t="s">
        <v>1320</v>
      </c>
    </row>
    <row r="1016" spans="1:22" s="435" customFormat="1" ht="60" x14ac:dyDescent="0.25">
      <c r="A1016" s="424">
        <f>MAX($A$3:A1015)+1</f>
        <v>263</v>
      </c>
      <c r="B1016" s="425" t="s">
        <v>537</v>
      </c>
      <c r="C1016" s="426" t="s">
        <v>1407</v>
      </c>
      <c r="D1016" s="427">
        <v>42449</v>
      </c>
      <c r="E1016" s="428">
        <v>0.8</v>
      </c>
      <c r="F1016" s="428">
        <v>0.97644900000000001</v>
      </c>
      <c r="G1016" s="429">
        <v>9.2999999999999999E-2</v>
      </c>
      <c r="H1016" s="428">
        <v>1.87</v>
      </c>
      <c r="I1016" s="426" t="s">
        <v>1322</v>
      </c>
      <c r="J1016" s="426" t="s">
        <v>1407</v>
      </c>
      <c r="K1016" s="426"/>
      <c r="L1016" s="426" t="s">
        <v>1323</v>
      </c>
      <c r="M1016" s="426" t="str">
        <f>B1016</f>
        <v>永川</v>
      </c>
      <c r="N1016" s="466" t="s">
        <v>1408</v>
      </c>
      <c r="O1016" s="428" t="s">
        <v>1325</v>
      </c>
      <c r="P1016" s="466"/>
      <c r="Q1016" s="433"/>
      <c r="R1016" s="433"/>
      <c r="S1016" s="433"/>
      <c r="T1016" s="433"/>
      <c r="U1016" s="433"/>
      <c r="V1016" s="434" t="s">
        <v>1320</v>
      </c>
    </row>
    <row r="1017" spans="1:22" s="435" customFormat="1" ht="13.5" customHeight="1" x14ac:dyDescent="0.25">
      <c r="A1017" s="456">
        <f>MAX($A$3:A1016)+1</f>
        <v>264</v>
      </c>
      <c r="B1017" s="437" t="s">
        <v>537</v>
      </c>
      <c r="C1017" s="438" t="s">
        <v>1409</v>
      </c>
      <c r="D1017" s="439">
        <v>42449</v>
      </c>
      <c r="E1017" s="440">
        <v>7.5</v>
      </c>
      <c r="F1017" s="440">
        <v>8.1169440000000002</v>
      </c>
      <c r="G1017" s="440">
        <v>0</v>
      </c>
      <c r="H1017" s="440">
        <v>15.62</v>
      </c>
      <c r="I1017" s="460" t="s">
        <v>1322</v>
      </c>
      <c r="J1017" s="460" t="s">
        <v>1410</v>
      </c>
      <c r="K1017" s="438"/>
      <c r="L1017" s="438" t="s">
        <v>1323</v>
      </c>
      <c r="M1017" s="438" t="str">
        <f>B1017</f>
        <v>永川</v>
      </c>
      <c r="N1017" s="457" t="s">
        <v>1411</v>
      </c>
      <c r="O1017" s="428" t="s">
        <v>1377</v>
      </c>
      <c r="P1017" s="458"/>
      <c r="Q1017" s="433"/>
      <c r="R1017" s="433"/>
      <c r="S1017" s="433"/>
      <c r="T1017" s="433"/>
      <c r="U1017" s="433"/>
      <c r="V1017" s="446" t="s">
        <v>1320</v>
      </c>
    </row>
    <row r="1018" spans="1:22" s="435" customFormat="1" ht="13.5" customHeight="1" x14ac:dyDescent="0.25">
      <c r="A1018" s="456"/>
      <c r="B1018" s="437"/>
      <c r="C1018" s="438"/>
      <c r="D1018" s="439"/>
      <c r="E1018" s="440"/>
      <c r="F1018" s="440"/>
      <c r="G1018" s="440"/>
      <c r="H1018" s="440"/>
      <c r="I1018" s="461"/>
      <c r="J1018" s="461"/>
      <c r="K1018" s="438"/>
      <c r="L1018" s="438"/>
      <c r="M1018" s="438"/>
      <c r="N1018" s="457" t="s">
        <v>1412</v>
      </c>
      <c r="O1018" s="428" t="s">
        <v>1377</v>
      </c>
      <c r="P1018" s="458"/>
      <c r="Q1018" s="433"/>
      <c r="R1018" s="433"/>
      <c r="S1018" s="433"/>
      <c r="T1018" s="433"/>
      <c r="U1018" s="433"/>
      <c r="V1018" s="454"/>
    </row>
    <row r="1019" spans="1:22" s="435" customFormat="1" ht="60" x14ac:dyDescent="0.25">
      <c r="A1019" s="424">
        <f>MAX($A$3:A1018)+1</f>
        <v>265</v>
      </c>
      <c r="B1019" s="425" t="s">
        <v>537</v>
      </c>
      <c r="C1019" s="426" t="s">
        <v>1413</v>
      </c>
      <c r="D1019" s="427">
        <v>42449</v>
      </c>
      <c r="E1019" s="428">
        <v>8.4909999999999997</v>
      </c>
      <c r="F1019" s="428">
        <v>21.467603</v>
      </c>
      <c r="G1019" s="429">
        <v>0</v>
      </c>
      <c r="H1019" s="428">
        <v>29.96</v>
      </c>
      <c r="I1019" s="426" t="s">
        <v>1322</v>
      </c>
      <c r="J1019" s="426" t="s">
        <v>1414</v>
      </c>
      <c r="K1019" s="426"/>
      <c r="L1019" s="426" t="s">
        <v>1323</v>
      </c>
      <c r="M1019" s="426" t="str">
        <f>B1019</f>
        <v>永川</v>
      </c>
      <c r="N1019" s="457" t="s">
        <v>1415</v>
      </c>
      <c r="O1019" s="428" t="s">
        <v>41</v>
      </c>
      <c r="P1019" s="458">
        <v>59.58</v>
      </c>
      <c r="Q1019" s="433"/>
      <c r="R1019" s="433"/>
      <c r="S1019" s="433"/>
      <c r="T1019" s="433"/>
      <c r="U1019" s="433"/>
      <c r="V1019" s="434" t="s">
        <v>1320</v>
      </c>
    </row>
    <row r="1020" spans="1:22" s="435" customFormat="1" ht="60" x14ac:dyDescent="0.25">
      <c r="A1020" s="424">
        <f>MAX($A$3:A1019)+1</f>
        <v>266</v>
      </c>
      <c r="B1020" s="425" t="s">
        <v>537</v>
      </c>
      <c r="C1020" s="426" t="s">
        <v>1416</v>
      </c>
      <c r="D1020" s="427">
        <v>42449</v>
      </c>
      <c r="E1020" s="428">
        <v>3</v>
      </c>
      <c r="F1020" s="428">
        <v>9.1680360000000007</v>
      </c>
      <c r="G1020" s="429">
        <v>0</v>
      </c>
      <c r="H1020" s="428">
        <v>12.17</v>
      </c>
      <c r="I1020" s="426" t="s">
        <v>1322</v>
      </c>
      <c r="J1020" s="426" t="s">
        <v>1416</v>
      </c>
      <c r="K1020" s="426"/>
      <c r="L1020" s="426" t="s">
        <v>1323</v>
      </c>
      <c r="M1020" s="426" t="str">
        <f>B1020</f>
        <v>永川</v>
      </c>
      <c r="N1020" s="457" t="s">
        <v>1417</v>
      </c>
      <c r="O1020" s="428" t="s">
        <v>1325</v>
      </c>
      <c r="P1020" s="458" t="s">
        <v>1408</v>
      </c>
      <c r="Q1020" s="433"/>
      <c r="R1020" s="433"/>
      <c r="S1020" s="433"/>
      <c r="T1020" s="433"/>
      <c r="U1020" s="433"/>
      <c r="V1020" s="434" t="s">
        <v>1320</v>
      </c>
    </row>
    <row r="1021" spans="1:22" s="435" customFormat="1" ht="60" x14ac:dyDescent="0.25">
      <c r="A1021" s="424">
        <f>MAX($A$3:A1020)+1</f>
        <v>267</v>
      </c>
      <c r="B1021" s="425" t="s">
        <v>537</v>
      </c>
      <c r="C1021" s="426" t="s">
        <v>1418</v>
      </c>
      <c r="D1021" s="427">
        <v>42449</v>
      </c>
      <c r="E1021" s="428">
        <v>3</v>
      </c>
      <c r="F1021" s="428">
        <v>6.5459990000000001</v>
      </c>
      <c r="G1021" s="429">
        <v>0</v>
      </c>
      <c r="H1021" s="428">
        <v>9.5500000000000007</v>
      </c>
      <c r="I1021" s="426" t="s">
        <v>1322</v>
      </c>
      <c r="J1021" s="426" t="s">
        <v>1418</v>
      </c>
      <c r="K1021" s="426"/>
      <c r="L1021" s="426" t="s">
        <v>1323</v>
      </c>
      <c r="M1021" s="426" t="str">
        <f>B1021</f>
        <v>永川</v>
      </c>
      <c r="N1021" s="466" t="s">
        <v>1419</v>
      </c>
      <c r="O1021" s="428" t="s">
        <v>1420</v>
      </c>
      <c r="P1021" s="458">
        <v>38.03</v>
      </c>
      <c r="Q1021" s="433"/>
      <c r="R1021" s="433"/>
      <c r="S1021" s="433"/>
      <c r="T1021" s="433"/>
      <c r="U1021" s="433"/>
      <c r="V1021" s="434" t="s">
        <v>1320</v>
      </c>
    </row>
    <row r="1022" spans="1:22" s="435" customFormat="1" ht="60" x14ac:dyDescent="0.25">
      <c r="A1022" s="424">
        <f>MAX($A$3:A1021)+1</f>
        <v>268</v>
      </c>
      <c r="B1022" s="425" t="s">
        <v>537</v>
      </c>
      <c r="C1022" s="426" t="s">
        <v>1421</v>
      </c>
      <c r="D1022" s="427">
        <v>42449</v>
      </c>
      <c r="E1022" s="428">
        <v>5</v>
      </c>
      <c r="F1022" s="428">
        <v>10.910002</v>
      </c>
      <c r="G1022" s="429">
        <v>0</v>
      </c>
      <c r="H1022" s="428">
        <v>15.91</v>
      </c>
      <c r="I1022" s="426" t="s">
        <v>1322</v>
      </c>
      <c r="J1022" s="426" t="s">
        <v>1421</v>
      </c>
      <c r="K1022" s="426"/>
      <c r="L1022" s="426" t="s">
        <v>1323</v>
      </c>
      <c r="M1022" s="426" t="str">
        <f>B1022</f>
        <v>永川</v>
      </c>
      <c r="N1022" s="466" t="s">
        <v>1422</v>
      </c>
      <c r="O1022" s="428" t="s">
        <v>1420</v>
      </c>
      <c r="P1022" s="458">
        <v>13.42</v>
      </c>
      <c r="Q1022" s="433"/>
      <c r="R1022" s="433"/>
      <c r="S1022" s="433"/>
      <c r="T1022" s="433"/>
      <c r="U1022" s="433"/>
      <c r="V1022" s="434" t="s">
        <v>1320</v>
      </c>
    </row>
    <row r="1023" spans="1:22" s="435" customFormat="1" ht="13.5" customHeight="1" x14ac:dyDescent="0.25">
      <c r="A1023" s="456">
        <f>MAX($A$3:A1022)+1</f>
        <v>269</v>
      </c>
      <c r="B1023" s="467" t="s">
        <v>263</v>
      </c>
      <c r="C1023" s="468" t="s">
        <v>1423</v>
      </c>
      <c r="D1023" s="439">
        <v>42449</v>
      </c>
      <c r="E1023" s="440">
        <v>584.67930799999999</v>
      </c>
      <c r="F1023" s="440">
        <v>590.49813300000005</v>
      </c>
      <c r="G1023" s="440">
        <v>0</v>
      </c>
      <c r="H1023" s="440">
        <v>1175.18</v>
      </c>
      <c r="I1023" s="469" t="s">
        <v>1322</v>
      </c>
      <c r="J1023" s="470" t="s">
        <v>1424</v>
      </c>
      <c r="K1023" s="468"/>
      <c r="L1023" s="468" t="s">
        <v>1323</v>
      </c>
      <c r="M1023" s="438" t="str">
        <f>B1023</f>
        <v>铜梁</v>
      </c>
      <c r="N1023" s="471" t="s">
        <v>1425</v>
      </c>
      <c r="O1023" s="428" t="s">
        <v>1426</v>
      </c>
      <c r="P1023" s="472">
        <v>3650.15</v>
      </c>
      <c r="Q1023" s="433"/>
      <c r="R1023" s="433"/>
      <c r="S1023" s="433"/>
      <c r="T1023" s="433"/>
      <c r="U1023" s="433"/>
      <c r="V1023" s="446" t="s">
        <v>1320</v>
      </c>
    </row>
    <row r="1024" spans="1:22" s="435" customFormat="1" ht="13.5" customHeight="1" x14ac:dyDescent="0.25">
      <c r="A1024" s="456"/>
      <c r="B1024" s="467"/>
      <c r="C1024" s="468"/>
      <c r="D1024" s="439"/>
      <c r="E1024" s="440"/>
      <c r="F1024" s="440"/>
      <c r="G1024" s="440"/>
      <c r="H1024" s="440"/>
      <c r="I1024" s="469"/>
      <c r="J1024" s="473"/>
      <c r="K1024" s="468"/>
      <c r="L1024" s="468"/>
      <c r="M1024" s="468"/>
      <c r="N1024" s="471" t="s">
        <v>1425</v>
      </c>
      <c r="O1024" s="428" t="s">
        <v>1357</v>
      </c>
      <c r="P1024" s="472">
        <v>1061.3900000000001</v>
      </c>
      <c r="Q1024" s="433"/>
      <c r="R1024" s="433"/>
      <c r="S1024" s="433"/>
      <c r="T1024" s="433"/>
      <c r="U1024" s="433"/>
      <c r="V1024" s="450"/>
    </row>
    <row r="1025" spans="1:22" s="435" customFormat="1" ht="13.5" customHeight="1" x14ac:dyDescent="0.25">
      <c r="A1025" s="456"/>
      <c r="B1025" s="467"/>
      <c r="C1025" s="468"/>
      <c r="D1025" s="439"/>
      <c r="E1025" s="440"/>
      <c r="F1025" s="440"/>
      <c r="G1025" s="440"/>
      <c r="H1025" s="440"/>
      <c r="I1025" s="469"/>
      <c r="J1025" s="473"/>
      <c r="K1025" s="468"/>
      <c r="L1025" s="468"/>
      <c r="M1025" s="468"/>
      <c r="N1025" s="471" t="s">
        <v>1425</v>
      </c>
      <c r="O1025" s="428" t="s">
        <v>1427</v>
      </c>
      <c r="P1025" s="472">
        <v>3069.29</v>
      </c>
      <c r="Q1025" s="433"/>
      <c r="R1025" s="433"/>
      <c r="S1025" s="433"/>
      <c r="T1025" s="433"/>
      <c r="U1025" s="433"/>
      <c r="V1025" s="450"/>
    </row>
    <row r="1026" spans="1:22" s="435" customFormat="1" ht="13.5" customHeight="1" x14ac:dyDescent="0.25">
      <c r="A1026" s="456"/>
      <c r="B1026" s="467"/>
      <c r="C1026" s="468"/>
      <c r="D1026" s="439"/>
      <c r="E1026" s="440"/>
      <c r="F1026" s="440"/>
      <c r="G1026" s="440"/>
      <c r="H1026" s="440"/>
      <c r="I1026" s="469"/>
      <c r="J1026" s="474"/>
      <c r="K1026" s="468"/>
      <c r="L1026" s="468"/>
      <c r="M1026" s="468"/>
      <c r="N1026" s="471"/>
      <c r="O1026" s="428" t="s">
        <v>1345</v>
      </c>
      <c r="P1026" s="472"/>
      <c r="Q1026" s="433"/>
      <c r="R1026" s="433"/>
      <c r="S1026" s="433"/>
      <c r="T1026" s="433"/>
      <c r="U1026" s="433"/>
      <c r="V1026" s="454"/>
    </row>
    <row r="1027" spans="1:22" s="435" customFormat="1" ht="13.5" customHeight="1" x14ac:dyDescent="0.25">
      <c r="A1027" s="456">
        <f>MAX($A$3:A1026)+1</f>
        <v>270</v>
      </c>
      <c r="B1027" s="467" t="s">
        <v>263</v>
      </c>
      <c r="C1027" s="468" t="s">
        <v>1428</v>
      </c>
      <c r="D1027" s="439">
        <v>42449</v>
      </c>
      <c r="E1027" s="440">
        <v>441.5</v>
      </c>
      <c r="F1027" s="440">
        <v>877.39059999999995</v>
      </c>
      <c r="G1027" s="440">
        <v>0</v>
      </c>
      <c r="H1027" s="440">
        <v>1318.89</v>
      </c>
      <c r="I1027" s="469" t="s">
        <v>1322</v>
      </c>
      <c r="J1027" s="470" t="s">
        <v>1428</v>
      </c>
      <c r="K1027" s="468"/>
      <c r="L1027" s="468" t="s">
        <v>1323</v>
      </c>
      <c r="M1027" s="438" t="str">
        <f>B1027</f>
        <v>铜梁</v>
      </c>
      <c r="N1027" s="471" t="s">
        <v>1429</v>
      </c>
      <c r="O1027" s="428" t="s">
        <v>1426</v>
      </c>
      <c r="P1027" s="472">
        <v>6161.4</v>
      </c>
      <c r="Q1027" s="433"/>
      <c r="R1027" s="433"/>
      <c r="S1027" s="433"/>
      <c r="T1027" s="433"/>
      <c r="U1027" s="433"/>
      <c r="V1027" s="446" t="s">
        <v>1320</v>
      </c>
    </row>
    <row r="1028" spans="1:22" s="435" customFormat="1" ht="13.5" customHeight="1" x14ac:dyDescent="0.25">
      <c r="A1028" s="456"/>
      <c r="B1028" s="467"/>
      <c r="C1028" s="468"/>
      <c r="D1028" s="439"/>
      <c r="E1028" s="440"/>
      <c r="F1028" s="440"/>
      <c r="G1028" s="440"/>
      <c r="H1028" s="440"/>
      <c r="I1028" s="469"/>
      <c r="J1028" s="474"/>
      <c r="K1028" s="468"/>
      <c r="L1028" s="468"/>
      <c r="M1028" s="468"/>
      <c r="N1028" s="471"/>
      <c r="O1028" s="428" t="s">
        <v>1345</v>
      </c>
      <c r="P1028" s="472"/>
      <c r="Q1028" s="433"/>
      <c r="R1028" s="433"/>
      <c r="S1028" s="433"/>
      <c r="T1028" s="433"/>
      <c r="U1028" s="433"/>
      <c r="V1028" s="454"/>
    </row>
    <row r="1029" spans="1:22" s="435" customFormat="1" ht="60" x14ac:dyDescent="0.25">
      <c r="A1029" s="424">
        <f>MAX($A$3:A1028)+1</f>
        <v>271</v>
      </c>
      <c r="B1029" s="475" t="s">
        <v>263</v>
      </c>
      <c r="C1029" s="476" t="s">
        <v>1430</v>
      </c>
      <c r="D1029" s="427">
        <v>42449</v>
      </c>
      <c r="E1029" s="428">
        <v>27</v>
      </c>
      <c r="F1029" s="428">
        <v>72.300852000000006</v>
      </c>
      <c r="G1029" s="429">
        <v>0</v>
      </c>
      <c r="H1029" s="428">
        <v>99.3</v>
      </c>
      <c r="I1029" s="477" t="s">
        <v>1322</v>
      </c>
      <c r="J1029" s="478" t="s">
        <v>1430</v>
      </c>
      <c r="K1029" s="476"/>
      <c r="L1029" s="476" t="s">
        <v>1323</v>
      </c>
      <c r="M1029" s="426" t="str">
        <f>B1029</f>
        <v>铜梁</v>
      </c>
      <c r="N1029" s="471" t="s">
        <v>1431</v>
      </c>
      <c r="O1029" s="428" t="s">
        <v>1432</v>
      </c>
      <c r="P1029" s="472">
        <v>547.61</v>
      </c>
      <c r="Q1029" s="433"/>
      <c r="R1029" s="433"/>
      <c r="S1029" s="433"/>
      <c r="T1029" s="433"/>
      <c r="U1029" s="433"/>
      <c r="V1029" s="434" t="s">
        <v>1320</v>
      </c>
    </row>
    <row r="1030" spans="1:22" s="435" customFormat="1" ht="60" x14ac:dyDescent="0.25">
      <c r="A1030" s="424">
        <f>MAX($A$3:A1029)+1</f>
        <v>272</v>
      </c>
      <c r="B1030" s="475" t="s">
        <v>263</v>
      </c>
      <c r="C1030" s="476" t="s">
        <v>1433</v>
      </c>
      <c r="D1030" s="427">
        <v>42449</v>
      </c>
      <c r="E1030" s="428">
        <v>17.5</v>
      </c>
      <c r="F1030" s="428">
        <v>12.851082</v>
      </c>
      <c r="G1030" s="429">
        <v>0</v>
      </c>
      <c r="H1030" s="428">
        <v>30.35</v>
      </c>
      <c r="I1030" s="477" t="s">
        <v>1322</v>
      </c>
      <c r="J1030" s="478" t="s">
        <v>1433</v>
      </c>
      <c r="K1030" s="476"/>
      <c r="L1030" s="476"/>
      <c r="M1030" s="476"/>
      <c r="N1030" s="471"/>
      <c r="O1030" s="428" t="s">
        <v>1345</v>
      </c>
      <c r="P1030" s="472"/>
      <c r="Q1030" s="433"/>
      <c r="R1030" s="433"/>
      <c r="S1030" s="433"/>
      <c r="T1030" s="433"/>
      <c r="U1030" s="433"/>
      <c r="V1030" s="434" t="s">
        <v>1320</v>
      </c>
    </row>
    <row r="1031" spans="1:22" s="435" customFormat="1" ht="60" x14ac:dyDescent="0.25">
      <c r="A1031" s="424">
        <f>MAX($A$3:A1030)+1</f>
        <v>273</v>
      </c>
      <c r="B1031" s="475" t="s">
        <v>263</v>
      </c>
      <c r="C1031" s="476" t="s">
        <v>1434</v>
      </c>
      <c r="D1031" s="427">
        <v>42449</v>
      </c>
      <c r="E1031" s="428">
        <v>14</v>
      </c>
      <c r="F1031" s="428">
        <v>27.207184999999999</v>
      </c>
      <c r="G1031" s="429">
        <v>0</v>
      </c>
      <c r="H1031" s="428">
        <v>41.21</v>
      </c>
      <c r="I1031" s="477" t="s">
        <v>1322</v>
      </c>
      <c r="J1031" s="478" t="s">
        <v>1434</v>
      </c>
      <c r="K1031" s="476"/>
      <c r="L1031" s="476" t="s">
        <v>1323</v>
      </c>
      <c r="M1031" s="426" t="str">
        <f>B1031</f>
        <v>铜梁</v>
      </c>
      <c r="N1031" s="471" t="s">
        <v>1435</v>
      </c>
      <c r="O1031" s="428" t="s">
        <v>1436</v>
      </c>
      <c r="P1031" s="472">
        <v>31</v>
      </c>
      <c r="Q1031" s="433"/>
      <c r="R1031" s="433"/>
      <c r="S1031" s="433"/>
      <c r="T1031" s="433"/>
      <c r="U1031" s="433"/>
      <c r="V1031" s="434" t="s">
        <v>1320</v>
      </c>
    </row>
    <row r="1032" spans="1:22" s="435" customFormat="1" ht="60" x14ac:dyDescent="0.25">
      <c r="A1032" s="424">
        <f>MAX($A$3:A1031)+1</f>
        <v>274</v>
      </c>
      <c r="B1032" s="475" t="s">
        <v>263</v>
      </c>
      <c r="C1032" s="476" t="s">
        <v>1437</v>
      </c>
      <c r="D1032" s="427">
        <v>42449</v>
      </c>
      <c r="E1032" s="428">
        <v>1.4</v>
      </c>
      <c r="F1032" s="428">
        <v>3.0531779999999999</v>
      </c>
      <c r="G1032" s="429">
        <v>0</v>
      </c>
      <c r="H1032" s="428">
        <v>4.45</v>
      </c>
      <c r="I1032" s="477" t="s">
        <v>1322</v>
      </c>
      <c r="J1032" s="478" t="s">
        <v>1438</v>
      </c>
      <c r="K1032" s="476"/>
      <c r="L1032" s="476" t="s">
        <v>1323</v>
      </c>
      <c r="M1032" s="426" t="str">
        <f>B1032</f>
        <v>铜梁</v>
      </c>
      <c r="N1032" s="471" t="s">
        <v>1439</v>
      </c>
      <c r="O1032" s="428" t="s">
        <v>41</v>
      </c>
      <c r="P1032" s="472">
        <v>77.540000000000006</v>
      </c>
      <c r="Q1032" s="433"/>
      <c r="R1032" s="433"/>
      <c r="S1032" s="433"/>
      <c r="T1032" s="433"/>
      <c r="U1032" s="433"/>
      <c r="V1032" s="434" t="s">
        <v>1320</v>
      </c>
    </row>
    <row r="1033" spans="1:22" s="435" customFormat="1" ht="60" x14ac:dyDescent="0.25">
      <c r="A1033" s="424">
        <f>MAX($A$3:A1032)+1</f>
        <v>275</v>
      </c>
      <c r="B1033" s="475" t="s">
        <v>263</v>
      </c>
      <c r="C1033" s="476" t="s">
        <v>1440</v>
      </c>
      <c r="D1033" s="427">
        <v>42449</v>
      </c>
      <c r="E1033" s="428">
        <v>2.1</v>
      </c>
      <c r="F1033" s="428">
        <v>3.9828449999999997</v>
      </c>
      <c r="G1033" s="429">
        <v>0</v>
      </c>
      <c r="H1033" s="428">
        <v>6.08</v>
      </c>
      <c r="I1033" s="477" t="s">
        <v>1322</v>
      </c>
      <c r="J1033" s="478" t="s">
        <v>1441</v>
      </c>
      <c r="K1033" s="476"/>
      <c r="L1033" s="476" t="s">
        <v>1323</v>
      </c>
      <c r="M1033" s="426" t="str">
        <f>B1033</f>
        <v>铜梁</v>
      </c>
      <c r="N1033" s="471" t="s">
        <v>1442</v>
      </c>
      <c r="O1033" s="428" t="s">
        <v>41</v>
      </c>
      <c r="P1033" s="472">
        <v>114</v>
      </c>
      <c r="Q1033" s="433"/>
      <c r="R1033" s="433"/>
      <c r="S1033" s="433"/>
      <c r="T1033" s="433"/>
      <c r="U1033" s="433"/>
      <c r="V1033" s="434" t="s">
        <v>1320</v>
      </c>
    </row>
    <row r="1034" spans="1:22" s="435" customFormat="1" ht="13.5" customHeight="1" x14ac:dyDescent="0.25">
      <c r="A1034" s="456">
        <f>MAX($A$3:A1033)+1</f>
        <v>276</v>
      </c>
      <c r="B1034" s="479" t="s">
        <v>89</v>
      </c>
      <c r="C1034" s="456" t="s">
        <v>1443</v>
      </c>
      <c r="D1034" s="439">
        <v>42449</v>
      </c>
      <c r="E1034" s="440">
        <v>535</v>
      </c>
      <c r="F1034" s="440">
        <v>907.19938800000011</v>
      </c>
      <c r="G1034" s="440">
        <v>0</v>
      </c>
      <c r="H1034" s="440">
        <v>1442.2</v>
      </c>
      <c r="I1034" s="442" t="s">
        <v>1322</v>
      </c>
      <c r="J1034" s="480" t="s">
        <v>1443</v>
      </c>
      <c r="K1034" s="456"/>
      <c r="L1034" s="456" t="s">
        <v>1323</v>
      </c>
      <c r="M1034" s="438" t="str">
        <f>B1034</f>
        <v>江津</v>
      </c>
      <c r="N1034" s="444" t="s">
        <v>1444</v>
      </c>
      <c r="O1034" s="428" t="s">
        <v>1436</v>
      </c>
      <c r="P1034" s="445">
        <v>1029.47</v>
      </c>
      <c r="Q1034" s="433"/>
      <c r="R1034" s="433"/>
      <c r="S1034" s="433"/>
      <c r="T1034" s="433"/>
      <c r="U1034" s="433"/>
      <c r="V1034" s="446" t="s">
        <v>1320</v>
      </c>
    </row>
    <row r="1035" spans="1:22" s="435" customFormat="1" ht="13.5" customHeight="1" x14ac:dyDescent="0.25">
      <c r="A1035" s="456"/>
      <c r="B1035" s="479"/>
      <c r="C1035" s="456"/>
      <c r="D1035" s="439"/>
      <c r="E1035" s="440"/>
      <c r="F1035" s="440"/>
      <c r="G1035" s="440"/>
      <c r="H1035" s="440"/>
      <c r="I1035" s="442"/>
      <c r="J1035" s="481"/>
      <c r="K1035" s="456"/>
      <c r="L1035" s="456"/>
      <c r="M1035" s="456"/>
      <c r="N1035" s="444" t="s">
        <v>1444</v>
      </c>
      <c r="O1035" s="428" t="s">
        <v>1436</v>
      </c>
      <c r="P1035" s="445">
        <v>6334.77</v>
      </c>
      <c r="Q1035" s="433"/>
      <c r="R1035" s="433"/>
      <c r="S1035" s="433"/>
      <c r="T1035" s="433"/>
      <c r="U1035" s="433"/>
      <c r="V1035" s="450"/>
    </row>
    <row r="1036" spans="1:22" s="435" customFormat="1" ht="13.5" customHeight="1" x14ac:dyDescent="0.25">
      <c r="A1036" s="456"/>
      <c r="B1036" s="479"/>
      <c r="C1036" s="456"/>
      <c r="D1036" s="439"/>
      <c r="E1036" s="440"/>
      <c r="F1036" s="440"/>
      <c r="G1036" s="440"/>
      <c r="H1036" s="440"/>
      <c r="I1036" s="442"/>
      <c r="J1036" s="481"/>
      <c r="K1036" s="456"/>
      <c r="L1036" s="456"/>
      <c r="M1036" s="456"/>
      <c r="N1036" s="444" t="s">
        <v>1445</v>
      </c>
      <c r="O1036" s="428" t="s">
        <v>1363</v>
      </c>
      <c r="P1036" s="445">
        <v>6160.1</v>
      </c>
      <c r="Q1036" s="433"/>
      <c r="R1036" s="433"/>
      <c r="S1036" s="433"/>
      <c r="T1036" s="433"/>
      <c r="U1036" s="433"/>
      <c r="V1036" s="450"/>
    </row>
    <row r="1037" spans="1:22" s="435" customFormat="1" ht="13.5" customHeight="1" x14ac:dyDescent="0.25">
      <c r="A1037" s="456"/>
      <c r="B1037" s="479"/>
      <c r="C1037" s="456"/>
      <c r="D1037" s="439"/>
      <c r="E1037" s="440"/>
      <c r="F1037" s="440"/>
      <c r="G1037" s="440"/>
      <c r="H1037" s="440"/>
      <c r="I1037" s="442"/>
      <c r="J1037" s="481"/>
      <c r="K1037" s="456"/>
      <c r="L1037" s="456"/>
      <c r="M1037" s="456"/>
      <c r="N1037" s="444" t="s">
        <v>1446</v>
      </c>
      <c r="O1037" s="428" t="s">
        <v>1363</v>
      </c>
      <c r="P1037" s="445">
        <v>3561.14</v>
      </c>
      <c r="Q1037" s="433"/>
      <c r="R1037" s="433"/>
      <c r="S1037" s="433"/>
      <c r="T1037" s="433"/>
      <c r="U1037" s="433"/>
      <c r="V1037" s="450"/>
    </row>
    <row r="1038" spans="1:22" s="435" customFormat="1" ht="13.5" customHeight="1" x14ac:dyDescent="0.25">
      <c r="A1038" s="456"/>
      <c r="B1038" s="479"/>
      <c r="C1038" s="456"/>
      <c r="D1038" s="439"/>
      <c r="E1038" s="440"/>
      <c r="F1038" s="440"/>
      <c r="G1038" s="440"/>
      <c r="H1038" s="440"/>
      <c r="I1038" s="442"/>
      <c r="J1038" s="482"/>
      <c r="K1038" s="456"/>
      <c r="L1038" s="456"/>
      <c r="M1038" s="456"/>
      <c r="N1038" s="444"/>
      <c r="O1038" s="428" t="s">
        <v>1345</v>
      </c>
      <c r="P1038" s="445"/>
      <c r="Q1038" s="433"/>
      <c r="R1038" s="433"/>
      <c r="S1038" s="433"/>
      <c r="T1038" s="433"/>
      <c r="U1038" s="433"/>
      <c r="V1038" s="454"/>
    </row>
    <row r="1039" spans="1:22" s="435" customFormat="1" ht="13.5" customHeight="1" x14ac:dyDescent="0.25">
      <c r="A1039" s="456">
        <f>MAX($A$3:A1038)+1</f>
        <v>277</v>
      </c>
      <c r="B1039" s="479" t="s">
        <v>89</v>
      </c>
      <c r="C1039" s="456" t="s">
        <v>1447</v>
      </c>
      <c r="D1039" s="439">
        <v>42449</v>
      </c>
      <c r="E1039" s="440">
        <v>731</v>
      </c>
      <c r="F1039" s="440">
        <v>1460.0383589999999</v>
      </c>
      <c r="G1039" s="440">
        <v>0</v>
      </c>
      <c r="H1039" s="440">
        <v>2191.04</v>
      </c>
      <c r="I1039" s="442" t="s">
        <v>1322</v>
      </c>
      <c r="J1039" s="480" t="s">
        <v>1447</v>
      </c>
      <c r="K1039" s="456"/>
      <c r="L1039" s="456" t="s">
        <v>1323</v>
      </c>
      <c r="M1039" s="438" t="str">
        <f>B1039</f>
        <v>江津</v>
      </c>
      <c r="N1039" s="444" t="s">
        <v>1448</v>
      </c>
      <c r="O1039" s="428" t="s">
        <v>1406</v>
      </c>
      <c r="P1039" s="445">
        <v>2671.24</v>
      </c>
      <c r="Q1039" s="433"/>
      <c r="R1039" s="433"/>
      <c r="S1039" s="433"/>
      <c r="T1039" s="433"/>
      <c r="U1039" s="433"/>
      <c r="V1039" s="446" t="s">
        <v>1320</v>
      </c>
    </row>
    <row r="1040" spans="1:22" s="435" customFormat="1" ht="13.5" customHeight="1" x14ac:dyDescent="0.25">
      <c r="A1040" s="456"/>
      <c r="B1040" s="479"/>
      <c r="C1040" s="456"/>
      <c r="D1040" s="439"/>
      <c r="E1040" s="440"/>
      <c r="F1040" s="440"/>
      <c r="G1040" s="440"/>
      <c r="H1040" s="440"/>
      <c r="I1040" s="442"/>
      <c r="J1040" s="481"/>
      <c r="K1040" s="456"/>
      <c r="L1040" s="456"/>
      <c r="M1040" s="456"/>
      <c r="N1040" s="444" t="s">
        <v>1449</v>
      </c>
      <c r="O1040" s="428"/>
      <c r="P1040" s="445">
        <v>56.16</v>
      </c>
      <c r="Q1040" s="433"/>
      <c r="R1040" s="433"/>
      <c r="S1040" s="433"/>
      <c r="T1040" s="433"/>
      <c r="U1040" s="433"/>
      <c r="V1040" s="450"/>
    </row>
    <row r="1041" spans="1:22" s="435" customFormat="1" ht="13.5" customHeight="1" x14ac:dyDescent="0.25">
      <c r="A1041" s="456"/>
      <c r="B1041" s="479"/>
      <c r="C1041" s="456"/>
      <c r="D1041" s="439"/>
      <c r="E1041" s="440"/>
      <c r="F1041" s="440"/>
      <c r="G1041" s="440"/>
      <c r="H1041" s="440"/>
      <c r="I1041" s="442"/>
      <c r="J1041" s="482"/>
      <c r="K1041" s="456"/>
      <c r="L1041" s="456"/>
      <c r="M1041" s="456"/>
      <c r="N1041" s="444" t="s">
        <v>1449</v>
      </c>
      <c r="O1041" s="428" t="s">
        <v>1406</v>
      </c>
      <c r="P1041" s="445">
        <v>1105.33</v>
      </c>
      <c r="Q1041" s="433"/>
      <c r="R1041" s="433"/>
      <c r="S1041" s="433"/>
      <c r="T1041" s="433"/>
      <c r="U1041" s="433"/>
      <c r="V1041" s="454"/>
    </row>
    <row r="1042" spans="1:22" s="435" customFormat="1" ht="13.5" customHeight="1" x14ac:dyDescent="0.25">
      <c r="A1042" s="483">
        <f>MAX($A$3:A1041)+1</f>
        <v>278</v>
      </c>
      <c r="B1042" s="484" t="s">
        <v>89</v>
      </c>
      <c r="C1042" s="442" t="s">
        <v>1450</v>
      </c>
      <c r="D1042" s="485">
        <v>42449</v>
      </c>
      <c r="E1042" s="486">
        <v>662.62048700000003</v>
      </c>
      <c r="F1042" s="440">
        <v>1498.8922130000001</v>
      </c>
      <c r="G1042" s="440">
        <v>0</v>
      </c>
      <c r="H1042" s="440">
        <v>2161.5100000000002</v>
      </c>
      <c r="I1042" s="442" t="s">
        <v>1451</v>
      </c>
      <c r="J1042" s="480" t="s">
        <v>1452</v>
      </c>
      <c r="K1042" s="442"/>
      <c r="L1042" s="442" t="s">
        <v>1323</v>
      </c>
      <c r="M1042" s="487" t="str">
        <f>B1042</f>
        <v>江津</v>
      </c>
      <c r="N1042" s="421" t="s">
        <v>1453</v>
      </c>
      <c r="O1042" s="455" t="s">
        <v>1393</v>
      </c>
      <c r="P1042" s="488">
        <v>100.47</v>
      </c>
      <c r="Q1042" s="433"/>
      <c r="R1042" s="433"/>
      <c r="S1042" s="433"/>
      <c r="T1042" s="433"/>
      <c r="U1042" s="433"/>
      <c r="V1042" s="446" t="s">
        <v>1320</v>
      </c>
    </row>
    <row r="1043" spans="1:22" s="435" customFormat="1" ht="13.5" customHeight="1" x14ac:dyDescent="0.25">
      <c r="A1043" s="483"/>
      <c r="B1043" s="484"/>
      <c r="C1043" s="442"/>
      <c r="D1043" s="485"/>
      <c r="E1043" s="486"/>
      <c r="F1043" s="440"/>
      <c r="G1043" s="440"/>
      <c r="H1043" s="440"/>
      <c r="I1043" s="442"/>
      <c r="J1043" s="481"/>
      <c r="K1043" s="442"/>
      <c r="L1043" s="442"/>
      <c r="M1043" s="442"/>
      <c r="N1043" s="421"/>
      <c r="O1043" s="455" t="s">
        <v>1454</v>
      </c>
      <c r="P1043" s="488">
        <v>316.51</v>
      </c>
      <c r="Q1043" s="433"/>
      <c r="R1043" s="433"/>
      <c r="S1043" s="433"/>
      <c r="T1043" s="433"/>
      <c r="U1043" s="433"/>
      <c r="V1043" s="450"/>
    </row>
    <row r="1044" spans="1:22" s="435" customFormat="1" ht="13.5" customHeight="1" x14ac:dyDescent="0.25">
      <c r="A1044" s="483"/>
      <c r="B1044" s="484"/>
      <c r="C1044" s="442"/>
      <c r="D1044" s="485"/>
      <c r="E1044" s="486"/>
      <c r="F1044" s="440"/>
      <c r="G1044" s="440"/>
      <c r="H1044" s="440"/>
      <c r="I1044" s="442"/>
      <c r="J1044" s="481"/>
      <c r="K1044" s="442"/>
      <c r="L1044" s="442"/>
      <c r="M1044" s="442"/>
      <c r="N1044" s="459" t="s">
        <v>1455</v>
      </c>
      <c r="O1044" s="455" t="s">
        <v>1456</v>
      </c>
      <c r="P1044" s="488">
        <v>670.29</v>
      </c>
      <c r="Q1044" s="433"/>
      <c r="R1044" s="433"/>
      <c r="S1044" s="433"/>
      <c r="T1044" s="433"/>
      <c r="U1044" s="433"/>
      <c r="V1044" s="450"/>
    </row>
    <row r="1045" spans="1:22" s="435" customFormat="1" ht="13.5" customHeight="1" x14ac:dyDescent="0.25">
      <c r="A1045" s="483"/>
      <c r="B1045" s="484"/>
      <c r="C1045" s="442"/>
      <c r="D1045" s="485"/>
      <c r="E1045" s="486"/>
      <c r="F1045" s="440"/>
      <c r="G1045" s="440"/>
      <c r="H1045" s="440"/>
      <c r="I1045" s="442"/>
      <c r="J1045" s="481"/>
      <c r="K1045" s="442"/>
      <c r="L1045" s="442"/>
      <c r="M1045" s="442"/>
      <c r="N1045" s="459" t="s">
        <v>1457</v>
      </c>
      <c r="O1045" s="455" t="s">
        <v>1456</v>
      </c>
      <c r="P1045" s="488">
        <v>641.49</v>
      </c>
      <c r="Q1045" s="433"/>
      <c r="R1045" s="433"/>
      <c r="S1045" s="433"/>
      <c r="T1045" s="433"/>
      <c r="U1045" s="433"/>
      <c r="V1045" s="450"/>
    </row>
    <row r="1046" spans="1:22" s="435" customFormat="1" ht="13.5" customHeight="1" x14ac:dyDescent="0.25">
      <c r="A1046" s="483"/>
      <c r="B1046" s="484"/>
      <c r="C1046" s="442"/>
      <c r="D1046" s="485"/>
      <c r="E1046" s="486"/>
      <c r="F1046" s="440"/>
      <c r="G1046" s="440"/>
      <c r="H1046" s="440"/>
      <c r="I1046" s="442"/>
      <c r="J1046" s="481"/>
      <c r="K1046" s="442"/>
      <c r="L1046" s="442"/>
      <c r="M1046" s="442"/>
      <c r="N1046" s="459" t="s">
        <v>1458</v>
      </c>
      <c r="O1046" s="455" t="s">
        <v>1454</v>
      </c>
      <c r="P1046" s="488">
        <v>538.38</v>
      </c>
      <c r="Q1046" s="433"/>
      <c r="R1046" s="433"/>
      <c r="S1046" s="433"/>
      <c r="T1046" s="433"/>
      <c r="U1046" s="433"/>
      <c r="V1046" s="450"/>
    </row>
    <row r="1047" spans="1:22" s="435" customFormat="1" ht="13.5" customHeight="1" x14ac:dyDescent="0.25">
      <c r="A1047" s="483"/>
      <c r="B1047" s="484"/>
      <c r="C1047" s="442"/>
      <c r="D1047" s="485"/>
      <c r="E1047" s="486"/>
      <c r="F1047" s="440"/>
      <c r="G1047" s="440"/>
      <c r="H1047" s="440"/>
      <c r="I1047" s="442"/>
      <c r="J1047" s="481"/>
      <c r="K1047" s="442"/>
      <c r="L1047" s="442"/>
      <c r="M1047" s="442"/>
      <c r="N1047" s="459" t="s">
        <v>1459</v>
      </c>
      <c r="O1047" s="459" t="s">
        <v>1456</v>
      </c>
      <c r="P1047" s="488">
        <v>689.69</v>
      </c>
      <c r="Q1047" s="433"/>
      <c r="R1047" s="433"/>
      <c r="S1047" s="433"/>
      <c r="T1047" s="433"/>
      <c r="U1047" s="433"/>
      <c r="V1047" s="450"/>
    </row>
    <row r="1048" spans="1:22" s="435" customFormat="1" ht="13.5" customHeight="1" x14ac:dyDescent="0.25">
      <c r="A1048" s="483"/>
      <c r="B1048" s="484"/>
      <c r="C1048" s="442"/>
      <c r="D1048" s="485"/>
      <c r="E1048" s="486"/>
      <c r="F1048" s="440"/>
      <c r="G1048" s="440"/>
      <c r="H1048" s="440"/>
      <c r="I1048" s="442"/>
      <c r="J1048" s="481"/>
      <c r="K1048" s="442"/>
      <c r="L1048" s="442"/>
      <c r="M1048" s="442"/>
      <c r="N1048" s="459" t="s">
        <v>1460</v>
      </c>
      <c r="O1048" s="455" t="s">
        <v>1456</v>
      </c>
      <c r="P1048" s="489">
        <v>208.72</v>
      </c>
      <c r="Q1048" s="433"/>
      <c r="R1048" s="433"/>
      <c r="S1048" s="433"/>
      <c r="T1048" s="433"/>
      <c r="U1048" s="433"/>
      <c r="V1048" s="450"/>
    </row>
    <row r="1049" spans="1:22" s="435" customFormat="1" ht="13.5" customHeight="1" x14ac:dyDescent="0.25">
      <c r="A1049" s="483"/>
      <c r="B1049" s="484"/>
      <c r="C1049" s="442"/>
      <c r="D1049" s="485"/>
      <c r="E1049" s="486"/>
      <c r="F1049" s="440"/>
      <c r="G1049" s="440"/>
      <c r="H1049" s="440"/>
      <c r="I1049" s="442"/>
      <c r="J1049" s="482"/>
      <c r="K1049" s="442"/>
      <c r="L1049" s="442"/>
      <c r="M1049" s="442"/>
      <c r="N1049" s="459" t="s">
        <v>1461</v>
      </c>
      <c r="O1049" s="455" t="s">
        <v>1370</v>
      </c>
      <c r="P1049" s="489">
        <v>300</v>
      </c>
      <c r="Q1049" s="433"/>
      <c r="R1049" s="433"/>
      <c r="S1049" s="433"/>
      <c r="T1049" s="433"/>
      <c r="U1049" s="433"/>
      <c r="V1049" s="454"/>
    </row>
    <row r="1050" spans="1:22" s="435" customFormat="1" ht="13.5" customHeight="1" x14ac:dyDescent="0.25">
      <c r="A1050" s="456">
        <f>MAX($A$3:A1049)+1</f>
        <v>279</v>
      </c>
      <c r="B1050" s="479" t="s">
        <v>89</v>
      </c>
      <c r="C1050" s="456" t="s">
        <v>1462</v>
      </c>
      <c r="D1050" s="439">
        <v>42449</v>
      </c>
      <c r="E1050" s="440">
        <v>815.43508799999995</v>
      </c>
      <c r="F1050" s="440">
        <v>1919.9123999999999</v>
      </c>
      <c r="G1050" s="440">
        <v>0</v>
      </c>
      <c r="H1050" s="440">
        <v>2735.35</v>
      </c>
      <c r="I1050" s="442" t="s">
        <v>1451</v>
      </c>
      <c r="J1050" s="480" t="s">
        <v>1463</v>
      </c>
      <c r="K1050" s="456"/>
      <c r="L1050" s="456" t="s">
        <v>1323</v>
      </c>
      <c r="M1050" s="438" t="str">
        <f>B1050</f>
        <v>江津</v>
      </c>
      <c r="N1050" s="490" t="s">
        <v>1464</v>
      </c>
      <c r="O1050" s="455" t="s">
        <v>1393</v>
      </c>
      <c r="P1050" s="488">
        <v>357.52</v>
      </c>
      <c r="Q1050" s="433"/>
      <c r="R1050" s="433"/>
      <c r="S1050" s="433"/>
      <c r="T1050" s="433"/>
      <c r="U1050" s="433"/>
      <c r="V1050" s="446" t="s">
        <v>1320</v>
      </c>
    </row>
    <row r="1051" spans="1:22" s="435" customFormat="1" ht="13.5" customHeight="1" x14ac:dyDescent="0.25">
      <c r="A1051" s="456"/>
      <c r="B1051" s="479"/>
      <c r="C1051" s="456"/>
      <c r="D1051" s="439"/>
      <c r="E1051" s="440"/>
      <c r="F1051" s="440"/>
      <c r="G1051" s="440"/>
      <c r="H1051" s="440"/>
      <c r="I1051" s="442"/>
      <c r="J1051" s="481"/>
      <c r="K1051" s="456"/>
      <c r="L1051" s="456"/>
      <c r="M1051" s="456"/>
      <c r="N1051" s="490" t="s">
        <v>1465</v>
      </c>
      <c r="O1051" s="455" t="s">
        <v>1466</v>
      </c>
      <c r="P1051" s="488">
        <v>1207.99</v>
      </c>
      <c r="Q1051" s="433"/>
      <c r="R1051" s="433"/>
      <c r="S1051" s="433"/>
      <c r="T1051" s="433"/>
      <c r="U1051" s="433"/>
      <c r="V1051" s="450"/>
    </row>
    <row r="1052" spans="1:22" s="435" customFormat="1" ht="13.5" customHeight="1" x14ac:dyDescent="0.25">
      <c r="A1052" s="456"/>
      <c r="B1052" s="479"/>
      <c r="C1052" s="456"/>
      <c r="D1052" s="439"/>
      <c r="E1052" s="440"/>
      <c r="F1052" s="440"/>
      <c r="G1052" s="440"/>
      <c r="H1052" s="440"/>
      <c r="I1052" s="442"/>
      <c r="J1052" s="481"/>
      <c r="K1052" s="456"/>
      <c r="L1052" s="456"/>
      <c r="M1052" s="456"/>
      <c r="N1052" s="490" t="s">
        <v>1467</v>
      </c>
      <c r="O1052" s="455" t="s">
        <v>1426</v>
      </c>
      <c r="P1052" s="488">
        <v>382.71</v>
      </c>
      <c r="Q1052" s="433"/>
      <c r="R1052" s="433"/>
      <c r="S1052" s="433"/>
      <c r="T1052" s="433"/>
      <c r="U1052" s="433"/>
      <c r="V1052" s="450"/>
    </row>
    <row r="1053" spans="1:22" s="435" customFormat="1" ht="13.5" customHeight="1" x14ac:dyDescent="0.25">
      <c r="A1053" s="456"/>
      <c r="B1053" s="479"/>
      <c r="C1053" s="456"/>
      <c r="D1053" s="439"/>
      <c r="E1053" s="440"/>
      <c r="F1053" s="440"/>
      <c r="G1053" s="440"/>
      <c r="H1053" s="440"/>
      <c r="I1053" s="442"/>
      <c r="J1053" s="481"/>
      <c r="K1053" s="456"/>
      <c r="L1053" s="456"/>
      <c r="M1053" s="456"/>
      <c r="N1053" s="490" t="s">
        <v>1468</v>
      </c>
      <c r="O1053" s="455" t="s">
        <v>1426</v>
      </c>
      <c r="P1053" s="488">
        <v>249.97</v>
      </c>
      <c r="Q1053" s="433"/>
      <c r="R1053" s="433"/>
      <c r="S1053" s="433"/>
      <c r="T1053" s="433"/>
      <c r="U1053" s="433"/>
      <c r="V1053" s="450"/>
    </row>
    <row r="1054" spans="1:22" s="435" customFormat="1" ht="13.5" customHeight="1" x14ac:dyDescent="0.25">
      <c r="A1054" s="456"/>
      <c r="B1054" s="479"/>
      <c r="C1054" s="456"/>
      <c r="D1054" s="439"/>
      <c r="E1054" s="440"/>
      <c r="F1054" s="440"/>
      <c r="G1054" s="440"/>
      <c r="H1054" s="440"/>
      <c r="I1054" s="442"/>
      <c r="J1054" s="481"/>
      <c r="K1054" s="456"/>
      <c r="L1054" s="456"/>
      <c r="M1054" s="456"/>
      <c r="N1054" s="490" t="s">
        <v>1467</v>
      </c>
      <c r="O1054" s="455" t="s">
        <v>1469</v>
      </c>
      <c r="P1054" s="488">
        <v>200.86</v>
      </c>
      <c r="Q1054" s="433"/>
      <c r="R1054" s="433"/>
      <c r="S1054" s="433"/>
      <c r="T1054" s="433"/>
      <c r="U1054" s="433"/>
      <c r="V1054" s="450"/>
    </row>
    <row r="1055" spans="1:22" s="435" customFormat="1" ht="13.5" customHeight="1" x14ac:dyDescent="0.25">
      <c r="A1055" s="456"/>
      <c r="B1055" s="479"/>
      <c r="C1055" s="456"/>
      <c r="D1055" s="439"/>
      <c r="E1055" s="440"/>
      <c r="F1055" s="440"/>
      <c r="G1055" s="440"/>
      <c r="H1055" s="440"/>
      <c r="I1055" s="442"/>
      <c r="J1055" s="481"/>
      <c r="K1055" s="456"/>
      <c r="L1055" s="456"/>
      <c r="M1055" s="456"/>
      <c r="N1055" s="490" t="s">
        <v>1467</v>
      </c>
      <c r="O1055" s="455" t="s">
        <v>1470</v>
      </c>
      <c r="P1055" s="488">
        <v>719.37</v>
      </c>
      <c r="Q1055" s="433"/>
      <c r="R1055" s="433"/>
      <c r="S1055" s="433"/>
      <c r="T1055" s="433"/>
      <c r="U1055" s="433"/>
      <c r="V1055" s="450"/>
    </row>
    <row r="1056" spans="1:22" s="435" customFormat="1" ht="13.5" customHeight="1" x14ac:dyDescent="0.25">
      <c r="A1056" s="456"/>
      <c r="B1056" s="479"/>
      <c r="C1056" s="456"/>
      <c r="D1056" s="439"/>
      <c r="E1056" s="440"/>
      <c r="F1056" s="440"/>
      <c r="G1056" s="440"/>
      <c r="H1056" s="440"/>
      <c r="I1056" s="442"/>
      <c r="J1056" s="482"/>
      <c r="K1056" s="456"/>
      <c r="L1056" s="456"/>
      <c r="M1056" s="456"/>
      <c r="N1056" s="490" t="s">
        <v>1468</v>
      </c>
      <c r="O1056" s="455" t="s">
        <v>1471</v>
      </c>
      <c r="P1056" s="488">
        <v>1274.1500000000001</v>
      </c>
      <c r="Q1056" s="433"/>
      <c r="R1056" s="433"/>
      <c r="S1056" s="433"/>
      <c r="T1056" s="433"/>
      <c r="U1056" s="433"/>
      <c r="V1056" s="454"/>
    </row>
    <row r="1057" spans="1:22" s="435" customFormat="1" ht="13.5" customHeight="1" x14ac:dyDescent="0.25">
      <c r="A1057" s="456">
        <f>MAX($A$3:A1056)+1</f>
        <v>280</v>
      </c>
      <c r="B1057" s="479" t="s">
        <v>89</v>
      </c>
      <c r="C1057" s="456" t="s">
        <v>1472</v>
      </c>
      <c r="D1057" s="439">
        <v>42449</v>
      </c>
      <c r="E1057" s="456">
        <v>227.27770299999997</v>
      </c>
      <c r="F1057" s="440">
        <v>264.59491700000001</v>
      </c>
      <c r="G1057" s="440">
        <v>0</v>
      </c>
      <c r="H1057" s="440">
        <v>491.87</v>
      </c>
      <c r="I1057" s="456" t="s">
        <v>1322</v>
      </c>
      <c r="J1057" s="480"/>
      <c r="K1057" s="456"/>
      <c r="L1057" s="456" t="s">
        <v>1323</v>
      </c>
      <c r="M1057" s="438" t="str">
        <f>B1057</f>
        <v>江津</v>
      </c>
      <c r="N1057" s="455" t="s">
        <v>1473</v>
      </c>
      <c r="O1057" s="428" t="s">
        <v>1325</v>
      </c>
      <c r="P1057" s="445">
        <v>432.8</v>
      </c>
      <c r="Q1057" s="433"/>
      <c r="R1057" s="433"/>
      <c r="S1057" s="433"/>
      <c r="T1057" s="433"/>
      <c r="U1057" s="433"/>
      <c r="V1057" s="446" t="s">
        <v>1320</v>
      </c>
    </row>
    <row r="1058" spans="1:22" s="435" customFormat="1" ht="13.5" customHeight="1" x14ac:dyDescent="0.25">
      <c r="A1058" s="456"/>
      <c r="B1058" s="479"/>
      <c r="C1058" s="456"/>
      <c r="D1058" s="439"/>
      <c r="E1058" s="456"/>
      <c r="F1058" s="440"/>
      <c r="G1058" s="440"/>
      <c r="H1058" s="440"/>
      <c r="I1058" s="456"/>
      <c r="J1058" s="481"/>
      <c r="K1058" s="456"/>
      <c r="L1058" s="456"/>
      <c r="M1058" s="456"/>
      <c r="N1058" s="421" t="s">
        <v>1474</v>
      </c>
      <c r="O1058" s="428" t="s">
        <v>1325</v>
      </c>
      <c r="P1058" s="198">
        <v>248.64</v>
      </c>
      <c r="Q1058" s="433"/>
      <c r="R1058" s="433"/>
      <c r="S1058" s="433"/>
      <c r="T1058" s="433"/>
      <c r="U1058" s="433"/>
      <c r="V1058" s="450"/>
    </row>
    <row r="1059" spans="1:22" s="435" customFormat="1" ht="13.5" customHeight="1" x14ac:dyDescent="0.25">
      <c r="A1059" s="456"/>
      <c r="B1059" s="479"/>
      <c r="C1059" s="456"/>
      <c r="D1059" s="439"/>
      <c r="E1059" s="456"/>
      <c r="F1059" s="440"/>
      <c r="G1059" s="440"/>
      <c r="H1059" s="440"/>
      <c r="I1059" s="456"/>
      <c r="J1059" s="481"/>
      <c r="K1059" s="456"/>
      <c r="L1059" s="456"/>
      <c r="M1059" s="456"/>
      <c r="N1059" s="421"/>
      <c r="O1059" s="428" t="s">
        <v>1325</v>
      </c>
      <c r="P1059" s="445">
        <v>454.53</v>
      </c>
      <c r="Q1059" s="433"/>
      <c r="R1059" s="433"/>
      <c r="S1059" s="433"/>
      <c r="T1059" s="433"/>
      <c r="U1059" s="433"/>
      <c r="V1059" s="450"/>
    </row>
    <row r="1060" spans="1:22" s="435" customFormat="1" ht="13.5" customHeight="1" x14ac:dyDescent="0.25">
      <c r="A1060" s="456"/>
      <c r="B1060" s="479"/>
      <c r="C1060" s="456"/>
      <c r="D1060" s="439"/>
      <c r="E1060" s="456"/>
      <c r="F1060" s="440"/>
      <c r="G1060" s="440"/>
      <c r="H1060" s="440"/>
      <c r="I1060" s="456"/>
      <c r="J1060" s="481"/>
      <c r="K1060" s="456"/>
      <c r="L1060" s="456"/>
      <c r="M1060" s="456"/>
      <c r="N1060" s="459" t="s">
        <v>1475</v>
      </c>
      <c r="O1060" s="428" t="s">
        <v>1325</v>
      </c>
      <c r="P1060" s="445">
        <v>312.10000000000002</v>
      </c>
      <c r="Q1060" s="433"/>
      <c r="R1060" s="433"/>
      <c r="S1060" s="433"/>
      <c r="T1060" s="433"/>
      <c r="U1060" s="433"/>
      <c r="V1060" s="450"/>
    </row>
    <row r="1061" spans="1:22" s="435" customFormat="1" ht="13.5" customHeight="1" x14ac:dyDescent="0.25">
      <c r="A1061" s="456"/>
      <c r="B1061" s="479"/>
      <c r="C1061" s="456"/>
      <c r="D1061" s="439"/>
      <c r="E1061" s="456"/>
      <c r="F1061" s="440"/>
      <c r="G1061" s="440"/>
      <c r="H1061" s="440"/>
      <c r="I1061" s="456"/>
      <c r="J1061" s="481"/>
      <c r="K1061" s="456"/>
      <c r="L1061" s="456"/>
      <c r="M1061" s="456"/>
      <c r="N1061" s="459" t="s">
        <v>1476</v>
      </c>
      <c r="O1061" s="428" t="s">
        <v>1325</v>
      </c>
      <c r="P1061" s="445">
        <v>786.61</v>
      </c>
      <c r="Q1061" s="433"/>
      <c r="R1061" s="433"/>
      <c r="S1061" s="433"/>
      <c r="T1061" s="433"/>
      <c r="U1061" s="433"/>
      <c r="V1061" s="450"/>
    </row>
    <row r="1062" spans="1:22" s="435" customFormat="1" ht="13.5" customHeight="1" x14ac:dyDescent="0.25">
      <c r="A1062" s="456"/>
      <c r="B1062" s="479"/>
      <c r="C1062" s="456"/>
      <c r="D1062" s="439"/>
      <c r="E1062" s="456"/>
      <c r="F1062" s="440"/>
      <c r="G1062" s="440"/>
      <c r="H1062" s="440"/>
      <c r="I1062" s="456"/>
      <c r="J1062" s="481"/>
      <c r="K1062" s="456"/>
      <c r="L1062" s="456"/>
      <c r="M1062" s="456"/>
      <c r="N1062" s="421" t="s">
        <v>1477</v>
      </c>
      <c r="O1062" s="428" t="s">
        <v>1325</v>
      </c>
      <c r="P1062" s="445">
        <v>91</v>
      </c>
      <c r="Q1062" s="433"/>
      <c r="R1062" s="433"/>
      <c r="S1062" s="433"/>
      <c r="T1062" s="433"/>
      <c r="U1062" s="433"/>
      <c r="V1062" s="450"/>
    </row>
    <row r="1063" spans="1:22" s="435" customFormat="1" ht="13.5" customHeight="1" x14ac:dyDescent="0.25">
      <c r="A1063" s="456"/>
      <c r="B1063" s="479"/>
      <c r="C1063" s="456"/>
      <c r="D1063" s="439"/>
      <c r="E1063" s="456"/>
      <c r="F1063" s="440"/>
      <c r="G1063" s="440"/>
      <c r="H1063" s="440"/>
      <c r="I1063" s="456"/>
      <c r="J1063" s="481"/>
      <c r="K1063" s="456"/>
      <c r="L1063" s="456"/>
      <c r="M1063" s="456"/>
      <c r="N1063" s="421"/>
      <c r="O1063" s="428" t="s">
        <v>1325</v>
      </c>
      <c r="P1063" s="445">
        <v>1185</v>
      </c>
      <c r="Q1063" s="433"/>
      <c r="R1063" s="433"/>
      <c r="S1063" s="433"/>
      <c r="T1063" s="433"/>
      <c r="U1063" s="433"/>
      <c r="V1063" s="450"/>
    </row>
    <row r="1064" spans="1:22" s="435" customFormat="1" ht="13.5" customHeight="1" x14ac:dyDescent="0.25">
      <c r="A1064" s="456"/>
      <c r="B1064" s="479"/>
      <c r="C1064" s="456"/>
      <c r="D1064" s="439"/>
      <c r="E1064" s="456"/>
      <c r="F1064" s="440"/>
      <c r="G1064" s="440"/>
      <c r="H1064" s="440"/>
      <c r="I1064" s="456"/>
      <c r="J1064" s="481"/>
      <c r="K1064" s="456"/>
      <c r="L1064" s="456"/>
      <c r="M1064" s="456"/>
      <c r="N1064" s="455" t="s">
        <v>1478</v>
      </c>
      <c r="O1064" s="428" t="s">
        <v>1325</v>
      </c>
      <c r="P1064" s="445">
        <v>197.04</v>
      </c>
      <c r="Q1064" s="433"/>
      <c r="R1064" s="433"/>
      <c r="S1064" s="433"/>
      <c r="T1064" s="433"/>
      <c r="U1064" s="433"/>
      <c r="V1064" s="450"/>
    </row>
    <row r="1065" spans="1:22" s="435" customFormat="1" ht="13.5" customHeight="1" x14ac:dyDescent="0.25">
      <c r="A1065" s="456"/>
      <c r="B1065" s="479"/>
      <c r="C1065" s="456"/>
      <c r="D1065" s="439"/>
      <c r="E1065" s="456"/>
      <c r="F1065" s="440"/>
      <c r="G1065" s="440"/>
      <c r="H1065" s="440"/>
      <c r="I1065" s="456"/>
      <c r="J1065" s="481"/>
      <c r="K1065" s="456"/>
      <c r="L1065" s="456"/>
      <c r="M1065" s="456"/>
      <c r="N1065" s="459" t="s">
        <v>1479</v>
      </c>
      <c r="O1065" s="428" t="s">
        <v>1325</v>
      </c>
      <c r="P1065" s="445">
        <v>144.19999999999999</v>
      </c>
      <c r="Q1065" s="433"/>
      <c r="R1065" s="433"/>
      <c r="S1065" s="433"/>
      <c r="T1065" s="433"/>
      <c r="U1065" s="433"/>
      <c r="V1065" s="450"/>
    </row>
    <row r="1066" spans="1:22" s="435" customFormat="1" ht="13.5" customHeight="1" x14ac:dyDescent="0.25">
      <c r="A1066" s="456"/>
      <c r="B1066" s="479"/>
      <c r="C1066" s="456"/>
      <c r="D1066" s="439"/>
      <c r="E1066" s="456"/>
      <c r="F1066" s="440"/>
      <c r="G1066" s="440"/>
      <c r="H1066" s="440"/>
      <c r="I1066" s="456"/>
      <c r="J1066" s="481"/>
      <c r="K1066" s="456"/>
      <c r="L1066" s="456"/>
      <c r="M1066" s="456"/>
      <c r="N1066" s="455" t="s">
        <v>1480</v>
      </c>
      <c r="O1066" s="428" t="s">
        <v>1325</v>
      </c>
      <c r="P1066" s="445">
        <v>581.25</v>
      </c>
      <c r="Q1066" s="433"/>
      <c r="R1066" s="433"/>
      <c r="S1066" s="433"/>
      <c r="T1066" s="433"/>
      <c r="U1066" s="433"/>
      <c r="V1066" s="450"/>
    </row>
    <row r="1067" spans="1:22" s="435" customFormat="1" ht="13.5" customHeight="1" x14ac:dyDescent="0.25">
      <c r="A1067" s="456"/>
      <c r="B1067" s="479"/>
      <c r="C1067" s="456"/>
      <c r="D1067" s="439"/>
      <c r="E1067" s="456"/>
      <c r="F1067" s="440"/>
      <c r="G1067" s="440"/>
      <c r="H1067" s="440"/>
      <c r="I1067" s="456"/>
      <c r="J1067" s="481"/>
      <c r="K1067" s="456"/>
      <c r="L1067" s="456"/>
      <c r="M1067" s="456"/>
      <c r="N1067" s="459" t="s">
        <v>1481</v>
      </c>
      <c r="O1067" s="428" t="s">
        <v>1325</v>
      </c>
      <c r="P1067" s="445">
        <v>1896</v>
      </c>
      <c r="Q1067" s="433"/>
      <c r="R1067" s="433"/>
      <c r="S1067" s="433"/>
      <c r="T1067" s="433"/>
      <c r="U1067" s="433"/>
      <c r="V1067" s="450"/>
    </row>
    <row r="1068" spans="1:22" s="435" customFormat="1" ht="13.5" customHeight="1" x14ac:dyDescent="0.25">
      <c r="A1068" s="456"/>
      <c r="B1068" s="479"/>
      <c r="C1068" s="456"/>
      <c r="D1068" s="439"/>
      <c r="E1068" s="456"/>
      <c r="F1068" s="440"/>
      <c r="G1068" s="440"/>
      <c r="H1068" s="440"/>
      <c r="I1068" s="456"/>
      <c r="J1068" s="481"/>
      <c r="K1068" s="456"/>
      <c r="L1068" s="456"/>
      <c r="M1068" s="456"/>
      <c r="N1068" s="455" t="s">
        <v>1480</v>
      </c>
      <c r="O1068" s="428" t="s">
        <v>1325</v>
      </c>
      <c r="P1068" s="445">
        <v>415</v>
      </c>
      <c r="Q1068" s="433"/>
      <c r="R1068" s="433"/>
      <c r="S1068" s="433"/>
      <c r="T1068" s="433"/>
      <c r="U1068" s="433"/>
      <c r="V1068" s="450"/>
    </row>
    <row r="1069" spans="1:22" s="435" customFormat="1" ht="13.5" customHeight="1" x14ac:dyDescent="0.25">
      <c r="A1069" s="456"/>
      <c r="B1069" s="479"/>
      <c r="C1069" s="456"/>
      <c r="D1069" s="439"/>
      <c r="E1069" s="456"/>
      <c r="F1069" s="440"/>
      <c r="G1069" s="440"/>
      <c r="H1069" s="440"/>
      <c r="I1069" s="456"/>
      <c r="J1069" s="481"/>
      <c r="K1069" s="456"/>
      <c r="L1069" s="456"/>
      <c r="M1069" s="456"/>
      <c r="N1069" s="455" t="s">
        <v>1482</v>
      </c>
      <c r="O1069" s="428" t="s">
        <v>1325</v>
      </c>
      <c r="P1069" s="445">
        <v>550.76</v>
      </c>
      <c r="Q1069" s="433"/>
      <c r="R1069" s="433"/>
      <c r="S1069" s="433"/>
      <c r="T1069" s="433"/>
      <c r="U1069" s="433"/>
      <c r="V1069" s="450"/>
    </row>
    <row r="1070" spans="1:22" s="435" customFormat="1" ht="13.5" customHeight="1" x14ac:dyDescent="0.25">
      <c r="A1070" s="456"/>
      <c r="B1070" s="479"/>
      <c r="C1070" s="456"/>
      <c r="D1070" s="439"/>
      <c r="E1070" s="456"/>
      <c r="F1070" s="440"/>
      <c r="G1070" s="440"/>
      <c r="H1070" s="440"/>
      <c r="I1070" s="456"/>
      <c r="J1070" s="481"/>
      <c r="K1070" s="456"/>
      <c r="L1070" s="456"/>
      <c r="M1070" s="456"/>
      <c r="N1070" s="455" t="s">
        <v>1483</v>
      </c>
      <c r="O1070" s="428" t="s">
        <v>1325</v>
      </c>
      <c r="P1070" s="445">
        <v>822.8</v>
      </c>
      <c r="Q1070" s="433"/>
      <c r="R1070" s="433"/>
      <c r="S1070" s="433"/>
      <c r="T1070" s="433"/>
      <c r="U1070" s="433"/>
      <c r="V1070" s="450"/>
    </row>
    <row r="1071" spans="1:22" s="435" customFormat="1" ht="13.5" customHeight="1" x14ac:dyDescent="0.25">
      <c r="A1071" s="456"/>
      <c r="B1071" s="479"/>
      <c r="C1071" s="456"/>
      <c r="D1071" s="439"/>
      <c r="E1071" s="456"/>
      <c r="F1071" s="440"/>
      <c r="G1071" s="440"/>
      <c r="H1071" s="440"/>
      <c r="I1071" s="456"/>
      <c r="J1071" s="481"/>
      <c r="K1071" s="456"/>
      <c r="L1071" s="456"/>
      <c r="M1071" s="456"/>
      <c r="N1071" s="455" t="s">
        <v>1480</v>
      </c>
      <c r="O1071" s="428" t="s">
        <v>1325</v>
      </c>
      <c r="P1071" s="445">
        <v>582</v>
      </c>
      <c r="Q1071" s="433"/>
      <c r="R1071" s="433"/>
      <c r="S1071" s="433"/>
      <c r="T1071" s="433"/>
      <c r="U1071" s="433"/>
      <c r="V1071" s="450"/>
    </row>
    <row r="1072" spans="1:22" s="435" customFormat="1" ht="13.5" customHeight="1" x14ac:dyDescent="0.25">
      <c r="A1072" s="456"/>
      <c r="B1072" s="479"/>
      <c r="C1072" s="456"/>
      <c r="D1072" s="439"/>
      <c r="E1072" s="456"/>
      <c r="F1072" s="440"/>
      <c r="G1072" s="440"/>
      <c r="H1072" s="440"/>
      <c r="I1072" s="456"/>
      <c r="J1072" s="481"/>
      <c r="K1072" s="456"/>
      <c r="L1072" s="456"/>
      <c r="M1072" s="456"/>
      <c r="N1072" s="455" t="s">
        <v>1484</v>
      </c>
      <c r="O1072" s="428" t="s">
        <v>1325</v>
      </c>
      <c r="P1072" s="445">
        <v>354.87</v>
      </c>
      <c r="Q1072" s="433"/>
      <c r="R1072" s="433"/>
      <c r="S1072" s="433"/>
      <c r="T1072" s="433"/>
      <c r="U1072" s="433"/>
      <c r="V1072" s="450"/>
    </row>
    <row r="1073" spans="1:22" s="435" customFormat="1" ht="13.5" customHeight="1" x14ac:dyDescent="0.25">
      <c r="A1073" s="456"/>
      <c r="B1073" s="479"/>
      <c r="C1073" s="456"/>
      <c r="D1073" s="439"/>
      <c r="E1073" s="456"/>
      <c r="F1073" s="440"/>
      <c r="G1073" s="440"/>
      <c r="H1073" s="440"/>
      <c r="I1073" s="456"/>
      <c r="J1073" s="481"/>
      <c r="K1073" s="456"/>
      <c r="L1073" s="456"/>
      <c r="M1073" s="456"/>
      <c r="N1073" s="455" t="s">
        <v>1485</v>
      </c>
      <c r="O1073" s="428" t="s">
        <v>1363</v>
      </c>
      <c r="P1073" s="445">
        <v>89.06</v>
      </c>
      <c r="Q1073" s="433"/>
      <c r="R1073" s="433"/>
      <c r="S1073" s="433"/>
      <c r="T1073" s="433"/>
      <c r="U1073" s="433"/>
      <c r="V1073" s="450"/>
    </row>
    <row r="1074" spans="1:22" s="435" customFormat="1" ht="13.5" customHeight="1" x14ac:dyDescent="0.25">
      <c r="A1074" s="456"/>
      <c r="B1074" s="479"/>
      <c r="C1074" s="456"/>
      <c r="D1074" s="439"/>
      <c r="E1074" s="456"/>
      <c r="F1074" s="440"/>
      <c r="G1074" s="440"/>
      <c r="H1074" s="440"/>
      <c r="I1074" s="456"/>
      <c r="J1074" s="481"/>
      <c r="K1074" s="456"/>
      <c r="L1074" s="456"/>
      <c r="M1074" s="456"/>
      <c r="N1074" s="455" t="s">
        <v>1486</v>
      </c>
      <c r="O1074" s="428" t="s">
        <v>1363</v>
      </c>
      <c r="P1074" s="445">
        <v>66.819999999999993</v>
      </c>
      <c r="Q1074" s="433"/>
      <c r="R1074" s="433"/>
      <c r="S1074" s="433"/>
      <c r="T1074" s="433"/>
      <c r="U1074" s="433"/>
      <c r="V1074" s="450"/>
    </row>
    <row r="1075" spans="1:22" s="435" customFormat="1" ht="13.5" customHeight="1" x14ac:dyDescent="0.25">
      <c r="A1075" s="456"/>
      <c r="B1075" s="479"/>
      <c r="C1075" s="456"/>
      <c r="D1075" s="439"/>
      <c r="E1075" s="456"/>
      <c r="F1075" s="440"/>
      <c r="G1075" s="440"/>
      <c r="H1075" s="440"/>
      <c r="I1075" s="456"/>
      <c r="J1075" s="481"/>
      <c r="K1075" s="456"/>
      <c r="L1075" s="456"/>
      <c r="M1075" s="456"/>
      <c r="N1075" s="455" t="s">
        <v>1487</v>
      </c>
      <c r="O1075" s="428" t="s">
        <v>1363</v>
      </c>
      <c r="P1075" s="445">
        <v>1099.8800000000001</v>
      </c>
      <c r="Q1075" s="433"/>
      <c r="R1075" s="433"/>
      <c r="S1075" s="433"/>
      <c r="T1075" s="433"/>
      <c r="U1075" s="433"/>
      <c r="V1075" s="450"/>
    </row>
    <row r="1076" spans="1:22" s="435" customFormat="1" ht="13.5" customHeight="1" x14ac:dyDescent="0.25">
      <c r="A1076" s="456"/>
      <c r="B1076" s="479"/>
      <c r="C1076" s="456"/>
      <c r="D1076" s="439"/>
      <c r="E1076" s="456"/>
      <c r="F1076" s="440"/>
      <c r="G1076" s="440"/>
      <c r="H1076" s="440"/>
      <c r="I1076" s="456"/>
      <c r="J1076" s="481"/>
      <c r="K1076" s="456"/>
      <c r="L1076" s="456"/>
      <c r="M1076" s="456"/>
      <c r="N1076" s="455" t="s">
        <v>1488</v>
      </c>
      <c r="O1076" s="428" t="s">
        <v>1363</v>
      </c>
      <c r="P1076" s="445">
        <v>324.89999999999998</v>
      </c>
      <c r="Q1076" s="433"/>
      <c r="R1076" s="433"/>
      <c r="S1076" s="433"/>
      <c r="T1076" s="433"/>
      <c r="U1076" s="433"/>
      <c r="V1076" s="450"/>
    </row>
    <row r="1077" spans="1:22" s="435" customFormat="1" ht="13.5" customHeight="1" x14ac:dyDescent="0.25">
      <c r="A1077" s="456"/>
      <c r="B1077" s="479"/>
      <c r="C1077" s="456"/>
      <c r="D1077" s="439"/>
      <c r="E1077" s="456"/>
      <c r="F1077" s="440"/>
      <c r="G1077" s="440"/>
      <c r="H1077" s="440"/>
      <c r="I1077" s="456"/>
      <c r="J1077" s="481"/>
      <c r="K1077" s="456"/>
      <c r="L1077" s="456"/>
      <c r="M1077" s="456"/>
      <c r="N1077" s="455" t="s">
        <v>1489</v>
      </c>
      <c r="O1077" s="428" t="s">
        <v>1363</v>
      </c>
      <c r="P1077" s="445">
        <v>736.64</v>
      </c>
      <c r="Q1077" s="433"/>
      <c r="R1077" s="433"/>
      <c r="S1077" s="433"/>
      <c r="T1077" s="433"/>
      <c r="U1077" s="433"/>
      <c r="V1077" s="450"/>
    </row>
    <row r="1078" spans="1:22" s="435" customFormat="1" ht="13.5" customHeight="1" x14ac:dyDescent="0.25">
      <c r="A1078" s="456"/>
      <c r="B1078" s="479"/>
      <c r="C1078" s="456"/>
      <c r="D1078" s="439"/>
      <c r="E1078" s="456"/>
      <c r="F1078" s="440"/>
      <c r="G1078" s="440"/>
      <c r="H1078" s="440"/>
      <c r="I1078" s="456"/>
      <c r="J1078" s="481"/>
      <c r="K1078" s="456"/>
      <c r="L1078" s="456"/>
      <c r="M1078" s="456"/>
      <c r="N1078" s="455" t="s">
        <v>1490</v>
      </c>
      <c r="O1078" s="428" t="s">
        <v>1363</v>
      </c>
      <c r="P1078" s="445">
        <v>794.39</v>
      </c>
      <c r="Q1078" s="433"/>
      <c r="R1078" s="433"/>
      <c r="S1078" s="433"/>
      <c r="T1078" s="433"/>
      <c r="U1078" s="433"/>
      <c r="V1078" s="450"/>
    </row>
    <row r="1079" spans="1:22" s="435" customFormat="1" ht="13.5" customHeight="1" x14ac:dyDescent="0.25">
      <c r="A1079" s="456"/>
      <c r="B1079" s="479"/>
      <c r="C1079" s="456"/>
      <c r="D1079" s="439"/>
      <c r="E1079" s="456"/>
      <c r="F1079" s="440"/>
      <c r="G1079" s="440"/>
      <c r="H1079" s="440"/>
      <c r="I1079" s="456"/>
      <c r="J1079" s="481"/>
      <c r="K1079" s="456"/>
      <c r="L1079" s="456"/>
      <c r="M1079" s="456"/>
      <c r="N1079" s="455" t="s">
        <v>1491</v>
      </c>
      <c r="O1079" s="428" t="s">
        <v>1363</v>
      </c>
      <c r="P1079" s="445">
        <v>497.7</v>
      </c>
      <c r="Q1079" s="433"/>
      <c r="R1079" s="433"/>
      <c r="S1079" s="433"/>
      <c r="T1079" s="433"/>
      <c r="U1079" s="433"/>
      <c r="V1079" s="450"/>
    </row>
    <row r="1080" spans="1:22" s="435" customFormat="1" ht="13.5" customHeight="1" x14ac:dyDescent="0.25">
      <c r="A1080" s="456"/>
      <c r="B1080" s="479"/>
      <c r="C1080" s="456"/>
      <c r="D1080" s="439"/>
      <c r="E1080" s="456"/>
      <c r="F1080" s="440"/>
      <c r="G1080" s="440"/>
      <c r="H1080" s="440"/>
      <c r="I1080" s="456"/>
      <c r="J1080" s="481"/>
      <c r="K1080" s="456"/>
      <c r="L1080" s="456"/>
      <c r="M1080" s="456"/>
      <c r="N1080" s="455" t="s">
        <v>1492</v>
      </c>
      <c r="O1080" s="428" t="s">
        <v>1363</v>
      </c>
      <c r="P1080" s="445">
        <v>399.71</v>
      </c>
      <c r="Q1080" s="433"/>
      <c r="R1080" s="433"/>
      <c r="S1080" s="433"/>
      <c r="T1080" s="433"/>
      <c r="U1080" s="433"/>
      <c r="V1080" s="450"/>
    </row>
    <row r="1081" spans="1:22" s="435" customFormat="1" ht="13.5" customHeight="1" x14ac:dyDescent="0.25">
      <c r="A1081" s="456"/>
      <c r="B1081" s="479"/>
      <c r="C1081" s="456"/>
      <c r="D1081" s="439"/>
      <c r="E1081" s="456"/>
      <c r="F1081" s="440"/>
      <c r="G1081" s="440"/>
      <c r="H1081" s="440"/>
      <c r="I1081" s="456"/>
      <c r="J1081" s="481"/>
      <c r="K1081" s="456"/>
      <c r="L1081" s="456"/>
      <c r="M1081" s="456"/>
      <c r="N1081" s="455" t="s">
        <v>1493</v>
      </c>
      <c r="O1081" s="428" t="s">
        <v>1363</v>
      </c>
      <c r="P1081" s="445">
        <v>439.6</v>
      </c>
      <c r="Q1081" s="433"/>
      <c r="R1081" s="433"/>
      <c r="S1081" s="433"/>
      <c r="T1081" s="433"/>
      <c r="U1081" s="433"/>
      <c r="V1081" s="450"/>
    </row>
    <row r="1082" spans="1:22" s="435" customFormat="1" ht="13.5" customHeight="1" x14ac:dyDescent="0.25">
      <c r="A1082" s="456"/>
      <c r="B1082" s="479"/>
      <c r="C1082" s="456"/>
      <c r="D1082" s="439"/>
      <c r="E1082" s="456"/>
      <c r="F1082" s="440"/>
      <c r="G1082" s="440"/>
      <c r="H1082" s="440"/>
      <c r="I1082" s="456"/>
      <c r="J1082" s="481"/>
      <c r="K1082" s="456"/>
      <c r="L1082" s="456"/>
      <c r="M1082" s="456"/>
      <c r="N1082" s="455" t="s">
        <v>1494</v>
      </c>
      <c r="O1082" s="428" t="s">
        <v>1363</v>
      </c>
      <c r="P1082" s="445">
        <v>1503.97</v>
      </c>
      <c r="Q1082" s="433"/>
      <c r="R1082" s="433"/>
      <c r="S1082" s="433"/>
      <c r="T1082" s="433"/>
      <c r="U1082" s="433"/>
      <c r="V1082" s="450"/>
    </row>
    <row r="1083" spans="1:22" s="435" customFormat="1" ht="13.5" customHeight="1" x14ac:dyDescent="0.25">
      <c r="A1083" s="456"/>
      <c r="B1083" s="479"/>
      <c r="C1083" s="456"/>
      <c r="D1083" s="439"/>
      <c r="E1083" s="456"/>
      <c r="F1083" s="440"/>
      <c r="G1083" s="440"/>
      <c r="H1083" s="440"/>
      <c r="I1083" s="456"/>
      <c r="J1083" s="481"/>
      <c r="K1083" s="456"/>
      <c r="L1083" s="456"/>
      <c r="M1083" s="456"/>
      <c r="N1083" s="455" t="s">
        <v>1495</v>
      </c>
      <c r="O1083" s="428" t="s">
        <v>1363</v>
      </c>
      <c r="P1083" s="445">
        <v>552.76</v>
      </c>
      <c r="Q1083" s="433"/>
      <c r="R1083" s="433"/>
      <c r="S1083" s="433"/>
      <c r="T1083" s="433"/>
      <c r="U1083" s="433"/>
      <c r="V1083" s="450"/>
    </row>
    <row r="1084" spans="1:22" s="435" customFormat="1" ht="13.5" customHeight="1" x14ac:dyDescent="0.25">
      <c r="A1084" s="456"/>
      <c r="B1084" s="479"/>
      <c r="C1084" s="456"/>
      <c r="D1084" s="439"/>
      <c r="E1084" s="456"/>
      <c r="F1084" s="440"/>
      <c r="G1084" s="440"/>
      <c r="H1084" s="440"/>
      <c r="I1084" s="456"/>
      <c r="J1084" s="481"/>
      <c r="K1084" s="456"/>
      <c r="L1084" s="456"/>
      <c r="M1084" s="456"/>
      <c r="N1084" s="455" t="s">
        <v>1495</v>
      </c>
      <c r="O1084" s="428" t="s">
        <v>1363</v>
      </c>
      <c r="P1084" s="445">
        <v>304.67</v>
      </c>
      <c r="Q1084" s="433"/>
      <c r="R1084" s="433"/>
      <c r="S1084" s="433"/>
      <c r="T1084" s="433"/>
      <c r="U1084" s="433"/>
      <c r="V1084" s="450"/>
    </row>
    <row r="1085" spans="1:22" s="435" customFormat="1" ht="13.5" customHeight="1" x14ac:dyDescent="0.25">
      <c r="A1085" s="456"/>
      <c r="B1085" s="479"/>
      <c r="C1085" s="456"/>
      <c r="D1085" s="439"/>
      <c r="E1085" s="456"/>
      <c r="F1085" s="440"/>
      <c r="G1085" s="440"/>
      <c r="H1085" s="440"/>
      <c r="I1085" s="456"/>
      <c r="J1085" s="481"/>
      <c r="K1085" s="456"/>
      <c r="L1085" s="456"/>
      <c r="M1085" s="456"/>
      <c r="N1085" s="455" t="s">
        <v>1496</v>
      </c>
      <c r="O1085" s="428" t="s">
        <v>1363</v>
      </c>
      <c r="P1085" s="445">
        <v>561.33000000000004</v>
      </c>
      <c r="Q1085" s="433"/>
      <c r="R1085" s="433"/>
      <c r="S1085" s="433"/>
      <c r="T1085" s="433"/>
      <c r="U1085" s="433"/>
      <c r="V1085" s="450"/>
    </row>
    <row r="1086" spans="1:22" s="435" customFormat="1" ht="13.5" customHeight="1" x14ac:dyDescent="0.25">
      <c r="A1086" s="456"/>
      <c r="B1086" s="479"/>
      <c r="C1086" s="456"/>
      <c r="D1086" s="439"/>
      <c r="E1086" s="456"/>
      <c r="F1086" s="440"/>
      <c r="G1086" s="440"/>
      <c r="H1086" s="440"/>
      <c r="I1086" s="456"/>
      <c r="J1086" s="482"/>
      <c r="K1086" s="456"/>
      <c r="L1086" s="456"/>
      <c r="M1086" s="456"/>
      <c r="N1086" s="455" t="s">
        <v>1497</v>
      </c>
      <c r="O1086" s="428" t="s">
        <v>1363</v>
      </c>
      <c r="P1086" s="445">
        <v>480</v>
      </c>
      <c r="Q1086" s="433"/>
      <c r="R1086" s="433"/>
      <c r="S1086" s="433"/>
      <c r="T1086" s="433"/>
      <c r="U1086" s="433"/>
      <c r="V1086" s="454"/>
    </row>
    <row r="1087" spans="1:22" s="435" customFormat="1" ht="13.5" customHeight="1" x14ac:dyDescent="0.25">
      <c r="A1087" s="456">
        <f>MAX($A$3:A1086)+1</f>
        <v>281</v>
      </c>
      <c r="B1087" s="479" t="s">
        <v>89</v>
      </c>
      <c r="C1087" s="456" t="s">
        <v>1498</v>
      </c>
      <c r="D1087" s="439">
        <v>42449</v>
      </c>
      <c r="E1087" s="440">
        <v>50</v>
      </c>
      <c r="F1087" s="440">
        <v>113.33380099999999</v>
      </c>
      <c r="G1087" s="440">
        <v>0</v>
      </c>
      <c r="H1087" s="440">
        <v>163.33000000000001</v>
      </c>
      <c r="I1087" s="430" t="s">
        <v>1499</v>
      </c>
      <c r="J1087" s="480" t="s">
        <v>1500</v>
      </c>
      <c r="K1087" s="456"/>
      <c r="L1087" s="456" t="s">
        <v>1323</v>
      </c>
      <c r="M1087" s="438" t="str">
        <f>B1087</f>
        <v>江津</v>
      </c>
      <c r="N1087" s="455" t="s">
        <v>1501</v>
      </c>
      <c r="O1087" s="428" t="s">
        <v>1502</v>
      </c>
      <c r="P1087" s="445">
        <v>41.83</v>
      </c>
      <c r="Q1087" s="433"/>
      <c r="R1087" s="433"/>
      <c r="S1087" s="433"/>
      <c r="T1087" s="433"/>
      <c r="U1087" s="433"/>
      <c r="V1087" s="446" t="s">
        <v>1320</v>
      </c>
    </row>
    <row r="1088" spans="1:22" s="435" customFormat="1" ht="13.5" customHeight="1" x14ac:dyDescent="0.25">
      <c r="A1088" s="456"/>
      <c r="B1088" s="479"/>
      <c r="C1088" s="456"/>
      <c r="D1088" s="439"/>
      <c r="E1088" s="440"/>
      <c r="F1088" s="440"/>
      <c r="G1088" s="440"/>
      <c r="H1088" s="440"/>
      <c r="I1088" s="442" t="s">
        <v>1499</v>
      </c>
      <c r="J1088" s="481"/>
      <c r="K1088" s="456"/>
      <c r="L1088" s="456"/>
      <c r="M1088" s="456"/>
      <c r="N1088" s="455" t="s">
        <v>1501</v>
      </c>
      <c r="O1088" s="440" t="s">
        <v>1393</v>
      </c>
      <c r="P1088" s="445">
        <v>45.63</v>
      </c>
      <c r="Q1088" s="433"/>
      <c r="R1088" s="433"/>
      <c r="S1088" s="433"/>
      <c r="T1088" s="433"/>
      <c r="U1088" s="433"/>
      <c r="V1088" s="450"/>
    </row>
    <row r="1089" spans="1:22" s="435" customFormat="1" ht="13.5" customHeight="1" x14ac:dyDescent="0.25">
      <c r="A1089" s="456"/>
      <c r="B1089" s="479"/>
      <c r="C1089" s="456"/>
      <c r="D1089" s="439"/>
      <c r="E1089" s="440"/>
      <c r="F1089" s="440"/>
      <c r="G1089" s="440"/>
      <c r="H1089" s="440"/>
      <c r="I1089" s="442"/>
      <c r="J1089" s="481"/>
      <c r="K1089" s="456"/>
      <c r="L1089" s="456"/>
      <c r="M1089" s="456"/>
      <c r="N1089" s="455" t="s">
        <v>1501</v>
      </c>
      <c r="O1089" s="440"/>
      <c r="P1089" s="445">
        <v>32.83</v>
      </c>
      <c r="Q1089" s="433"/>
      <c r="R1089" s="433"/>
      <c r="S1089" s="433"/>
      <c r="T1089" s="433"/>
      <c r="U1089" s="433"/>
      <c r="V1089" s="450"/>
    </row>
    <row r="1090" spans="1:22" s="435" customFormat="1" ht="13.5" customHeight="1" x14ac:dyDescent="0.25">
      <c r="A1090" s="456"/>
      <c r="B1090" s="479"/>
      <c r="C1090" s="456"/>
      <c r="D1090" s="439"/>
      <c r="E1090" s="440"/>
      <c r="F1090" s="440"/>
      <c r="G1090" s="440"/>
      <c r="H1090" s="440"/>
      <c r="I1090" s="442"/>
      <c r="J1090" s="481"/>
      <c r="K1090" s="456"/>
      <c r="L1090" s="456"/>
      <c r="M1090" s="456"/>
      <c r="N1090" s="455" t="s">
        <v>1501</v>
      </c>
      <c r="O1090" s="440"/>
      <c r="P1090" s="445">
        <v>34.22</v>
      </c>
      <c r="Q1090" s="433"/>
      <c r="R1090" s="433"/>
      <c r="S1090" s="433"/>
      <c r="T1090" s="433"/>
      <c r="U1090" s="433"/>
      <c r="V1090" s="450"/>
    </row>
    <row r="1091" spans="1:22" s="435" customFormat="1" ht="13.5" customHeight="1" x14ac:dyDescent="0.25">
      <c r="A1091" s="456"/>
      <c r="B1091" s="479"/>
      <c r="C1091" s="456"/>
      <c r="D1091" s="439"/>
      <c r="E1091" s="440"/>
      <c r="F1091" s="440"/>
      <c r="G1091" s="440"/>
      <c r="H1091" s="440"/>
      <c r="I1091" s="442"/>
      <c r="J1091" s="481"/>
      <c r="K1091" s="456"/>
      <c r="L1091" s="456"/>
      <c r="M1091" s="456"/>
      <c r="N1091" s="455" t="s">
        <v>1501</v>
      </c>
      <c r="O1091" s="440"/>
      <c r="P1091" s="445">
        <v>41.83</v>
      </c>
      <c r="Q1091" s="433"/>
      <c r="R1091" s="433"/>
      <c r="S1091" s="433"/>
      <c r="T1091" s="433"/>
      <c r="U1091" s="433"/>
      <c r="V1091" s="450"/>
    </row>
    <row r="1092" spans="1:22" s="435" customFormat="1" ht="13.5" customHeight="1" x14ac:dyDescent="0.25">
      <c r="A1092" s="456"/>
      <c r="B1092" s="479"/>
      <c r="C1092" s="456"/>
      <c r="D1092" s="439"/>
      <c r="E1092" s="440"/>
      <c r="F1092" s="440"/>
      <c r="G1092" s="440"/>
      <c r="H1092" s="440"/>
      <c r="I1092" s="442"/>
      <c r="J1092" s="481"/>
      <c r="K1092" s="456"/>
      <c r="L1092" s="456"/>
      <c r="M1092" s="456"/>
      <c r="N1092" s="455" t="s">
        <v>1501</v>
      </c>
      <c r="O1092" s="440"/>
      <c r="P1092" s="445">
        <v>45.63</v>
      </c>
      <c r="Q1092" s="433"/>
      <c r="R1092" s="433"/>
      <c r="S1092" s="433"/>
      <c r="T1092" s="433"/>
      <c r="U1092" s="433"/>
      <c r="V1092" s="450"/>
    </row>
    <row r="1093" spans="1:22" s="435" customFormat="1" ht="13.5" customHeight="1" x14ac:dyDescent="0.25">
      <c r="A1093" s="456"/>
      <c r="B1093" s="479"/>
      <c r="C1093" s="456"/>
      <c r="D1093" s="439"/>
      <c r="E1093" s="440"/>
      <c r="F1093" s="440"/>
      <c r="G1093" s="440"/>
      <c r="H1093" s="440"/>
      <c r="I1093" s="442"/>
      <c r="J1093" s="481"/>
      <c r="K1093" s="456"/>
      <c r="L1093" s="456"/>
      <c r="M1093" s="456"/>
      <c r="N1093" s="455" t="s">
        <v>1501</v>
      </c>
      <c r="O1093" s="440"/>
      <c r="P1093" s="445">
        <v>45.79</v>
      </c>
      <c r="Q1093" s="433"/>
      <c r="R1093" s="433"/>
      <c r="S1093" s="433"/>
      <c r="T1093" s="433"/>
      <c r="U1093" s="433"/>
      <c r="V1093" s="450"/>
    </row>
    <row r="1094" spans="1:22" s="435" customFormat="1" ht="13.5" customHeight="1" x14ac:dyDescent="0.25">
      <c r="A1094" s="456"/>
      <c r="B1094" s="479"/>
      <c r="C1094" s="456"/>
      <c r="D1094" s="439"/>
      <c r="E1094" s="440"/>
      <c r="F1094" s="440"/>
      <c r="G1094" s="440"/>
      <c r="H1094" s="440"/>
      <c r="I1094" s="442"/>
      <c r="J1094" s="482"/>
      <c r="K1094" s="456"/>
      <c r="L1094" s="456"/>
      <c r="M1094" s="456"/>
      <c r="N1094" s="455" t="s">
        <v>1501</v>
      </c>
      <c r="O1094" s="440"/>
      <c r="P1094" s="445">
        <v>41.38</v>
      </c>
      <c r="Q1094" s="433"/>
      <c r="R1094" s="433"/>
      <c r="S1094" s="433"/>
      <c r="T1094" s="433"/>
      <c r="U1094" s="433"/>
      <c r="V1094" s="454"/>
    </row>
    <row r="1095" spans="1:22" s="435" customFormat="1" ht="13.5" customHeight="1" x14ac:dyDescent="0.25">
      <c r="A1095" s="456">
        <f>MAX($A$3:A1094)+1</f>
        <v>282</v>
      </c>
      <c r="B1095" s="467" t="s">
        <v>281</v>
      </c>
      <c r="C1095" s="468" t="s">
        <v>1503</v>
      </c>
      <c r="D1095" s="439">
        <v>42449</v>
      </c>
      <c r="E1095" s="440">
        <v>113.075</v>
      </c>
      <c r="F1095" s="440">
        <v>155.685846</v>
      </c>
      <c r="G1095" s="440">
        <v>0</v>
      </c>
      <c r="H1095" s="440">
        <v>268.76</v>
      </c>
      <c r="I1095" s="469" t="s">
        <v>1322</v>
      </c>
      <c r="J1095" s="491" t="s">
        <v>1504</v>
      </c>
      <c r="K1095" s="468"/>
      <c r="L1095" s="468" t="s">
        <v>1323</v>
      </c>
      <c r="M1095" s="438" t="str">
        <f>B1095</f>
        <v>合川</v>
      </c>
      <c r="N1095" s="471" t="s">
        <v>1505</v>
      </c>
      <c r="O1095" s="428" t="s">
        <v>1370</v>
      </c>
      <c r="P1095" s="472">
        <v>437.1</v>
      </c>
      <c r="Q1095" s="433"/>
      <c r="R1095" s="433"/>
      <c r="S1095" s="433"/>
      <c r="T1095" s="433"/>
      <c r="U1095" s="433"/>
      <c r="V1095" s="446" t="s">
        <v>1320</v>
      </c>
    </row>
    <row r="1096" spans="1:22" s="435" customFormat="1" ht="13.5" customHeight="1" x14ac:dyDescent="0.25">
      <c r="A1096" s="456"/>
      <c r="B1096" s="467"/>
      <c r="C1096" s="468"/>
      <c r="D1096" s="439"/>
      <c r="E1096" s="440"/>
      <c r="F1096" s="440"/>
      <c r="G1096" s="440"/>
      <c r="H1096" s="440"/>
      <c r="I1096" s="469"/>
      <c r="J1096" s="492"/>
      <c r="K1096" s="468"/>
      <c r="L1096" s="468"/>
      <c r="M1096" s="468"/>
      <c r="N1096" s="471" t="s">
        <v>1505</v>
      </c>
      <c r="O1096" s="428" t="s">
        <v>41</v>
      </c>
      <c r="P1096" s="472">
        <v>20.9</v>
      </c>
      <c r="Q1096" s="433"/>
      <c r="R1096" s="433"/>
      <c r="S1096" s="433"/>
      <c r="T1096" s="433"/>
      <c r="U1096" s="433"/>
      <c r="V1096" s="450"/>
    </row>
    <row r="1097" spans="1:22" s="435" customFormat="1" ht="13.5" customHeight="1" x14ac:dyDescent="0.25">
      <c r="A1097" s="456"/>
      <c r="B1097" s="467"/>
      <c r="C1097" s="468"/>
      <c r="D1097" s="439"/>
      <c r="E1097" s="440"/>
      <c r="F1097" s="440"/>
      <c r="G1097" s="440"/>
      <c r="H1097" s="440"/>
      <c r="I1097" s="469"/>
      <c r="J1097" s="492"/>
      <c r="K1097" s="468"/>
      <c r="L1097" s="468"/>
      <c r="M1097" s="468"/>
      <c r="N1097" s="471" t="s">
        <v>1505</v>
      </c>
      <c r="O1097" s="428" t="s">
        <v>1370</v>
      </c>
      <c r="P1097" s="472">
        <v>305.8</v>
      </c>
      <c r="Q1097" s="433"/>
      <c r="R1097" s="433"/>
      <c r="S1097" s="433"/>
      <c r="T1097" s="433"/>
      <c r="U1097" s="433"/>
      <c r="V1097" s="450"/>
    </row>
    <row r="1098" spans="1:22" s="435" customFormat="1" ht="13.5" customHeight="1" x14ac:dyDescent="0.25">
      <c r="A1098" s="456"/>
      <c r="B1098" s="467"/>
      <c r="C1098" s="468"/>
      <c r="D1098" s="439"/>
      <c r="E1098" s="440"/>
      <c r="F1098" s="440"/>
      <c r="G1098" s="440"/>
      <c r="H1098" s="440"/>
      <c r="I1098" s="469"/>
      <c r="J1098" s="492"/>
      <c r="K1098" s="468"/>
      <c r="L1098" s="468"/>
      <c r="M1098" s="468"/>
      <c r="N1098" s="471" t="s">
        <v>1505</v>
      </c>
      <c r="O1098" s="428" t="s">
        <v>1370</v>
      </c>
      <c r="P1098" s="472">
        <v>83.6</v>
      </c>
      <c r="Q1098" s="433"/>
      <c r="R1098" s="433"/>
      <c r="S1098" s="433"/>
      <c r="T1098" s="433"/>
      <c r="U1098" s="433"/>
      <c r="V1098" s="450"/>
    </row>
    <row r="1099" spans="1:22" s="435" customFormat="1" ht="13.5" customHeight="1" x14ac:dyDescent="0.25">
      <c r="A1099" s="456"/>
      <c r="B1099" s="467"/>
      <c r="C1099" s="468"/>
      <c r="D1099" s="439"/>
      <c r="E1099" s="440"/>
      <c r="F1099" s="440"/>
      <c r="G1099" s="440"/>
      <c r="H1099" s="440"/>
      <c r="I1099" s="469"/>
      <c r="J1099" s="492"/>
      <c r="K1099" s="468"/>
      <c r="L1099" s="468"/>
      <c r="M1099" s="468"/>
      <c r="N1099" s="471" t="s">
        <v>1505</v>
      </c>
      <c r="O1099" s="428" t="s">
        <v>1370</v>
      </c>
      <c r="P1099" s="472">
        <v>62.4</v>
      </c>
      <c r="Q1099" s="433"/>
      <c r="R1099" s="433"/>
      <c r="S1099" s="433"/>
      <c r="T1099" s="433"/>
      <c r="U1099" s="433"/>
      <c r="V1099" s="450"/>
    </row>
    <row r="1100" spans="1:22" s="435" customFormat="1" ht="13.5" customHeight="1" x14ac:dyDescent="0.25">
      <c r="A1100" s="456"/>
      <c r="B1100" s="467"/>
      <c r="C1100" s="468"/>
      <c r="D1100" s="439"/>
      <c r="E1100" s="440"/>
      <c r="F1100" s="440"/>
      <c r="G1100" s="440"/>
      <c r="H1100" s="440"/>
      <c r="I1100" s="469"/>
      <c r="J1100" s="493"/>
      <c r="K1100" s="468"/>
      <c r="L1100" s="468"/>
      <c r="M1100" s="468"/>
      <c r="N1100" s="471"/>
      <c r="O1100" s="428" t="s">
        <v>1345</v>
      </c>
      <c r="P1100" s="472"/>
      <c r="Q1100" s="433"/>
      <c r="R1100" s="433"/>
      <c r="S1100" s="433"/>
      <c r="T1100" s="433"/>
      <c r="U1100" s="433"/>
      <c r="V1100" s="454"/>
    </row>
    <row r="1101" spans="1:22" s="435" customFormat="1" ht="13.5" customHeight="1" x14ac:dyDescent="0.25">
      <c r="A1101" s="456">
        <f>MAX($A$3:A1100)+1</f>
        <v>283</v>
      </c>
      <c r="B1101" s="467" t="s">
        <v>281</v>
      </c>
      <c r="C1101" s="468" t="s">
        <v>1506</v>
      </c>
      <c r="D1101" s="439">
        <v>42449</v>
      </c>
      <c r="E1101" s="440">
        <v>430</v>
      </c>
      <c r="F1101" s="440">
        <v>764.59207400000003</v>
      </c>
      <c r="G1101" s="440">
        <v>0</v>
      </c>
      <c r="H1101" s="440">
        <v>1194.5899999999999</v>
      </c>
      <c r="I1101" s="469" t="s">
        <v>1322</v>
      </c>
      <c r="J1101" s="491" t="s">
        <v>1506</v>
      </c>
      <c r="K1101" s="468"/>
      <c r="L1101" s="468" t="s">
        <v>1323</v>
      </c>
      <c r="M1101" s="438" t="str">
        <f>B1101</f>
        <v>合川</v>
      </c>
      <c r="N1101" s="471" t="s">
        <v>1507</v>
      </c>
      <c r="O1101" s="428" t="s">
        <v>1508</v>
      </c>
      <c r="P1101" s="472">
        <v>59299.53</v>
      </c>
      <c r="Q1101" s="433"/>
      <c r="R1101" s="433"/>
      <c r="S1101" s="433"/>
      <c r="T1101" s="433"/>
      <c r="U1101" s="433"/>
      <c r="V1101" s="446" t="s">
        <v>1320</v>
      </c>
    </row>
    <row r="1102" spans="1:22" s="435" customFormat="1" ht="13.5" customHeight="1" x14ac:dyDescent="0.25">
      <c r="A1102" s="456"/>
      <c r="B1102" s="467"/>
      <c r="C1102" s="468"/>
      <c r="D1102" s="439"/>
      <c r="E1102" s="440"/>
      <c r="F1102" s="440"/>
      <c r="G1102" s="440"/>
      <c r="H1102" s="440"/>
      <c r="I1102" s="469"/>
      <c r="J1102" s="492"/>
      <c r="K1102" s="468"/>
      <c r="L1102" s="468"/>
      <c r="M1102" s="468"/>
      <c r="N1102" s="471" t="s">
        <v>1509</v>
      </c>
      <c r="O1102" s="428" t="s">
        <v>41</v>
      </c>
      <c r="P1102" s="472">
        <v>817</v>
      </c>
      <c r="Q1102" s="433"/>
      <c r="R1102" s="433"/>
      <c r="S1102" s="433"/>
      <c r="T1102" s="433"/>
      <c r="U1102" s="433"/>
      <c r="V1102" s="450"/>
    </row>
    <row r="1103" spans="1:22" s="435" customFormat="1" ht="13.5" customHeight="1" x14ac:dyDescent="0.25">
      <c r="A1103" s="456"/>
      <c r="B1103" s="467"/>
      <c r="C1103" s="468"/>
      <c r="D1103" s="439"/>
      <c r="E1103" s="440"/>
      <c r="F1103" s="440"/>
      <c r="G1103" s="440"/>
      <c r="H1103" s="440"/>
      <c r="I1103" s="469"/>
      <c r="J1103" s="493"/>
      <c r="K1103" s="468"/>
      <c r="L1103" s="468"/>
      <c r="M1103" s="468"/>
      <c r="N1103" s="471"/>
      <c r="O1103" s="428" t="s">
        <v>1345</v>
      </c>
      <c r="P1103" s="472"/>
      <c r="Q1103" s="433"/>
      <c r="R1103" s="433"/>
      <c r="S1103" s="433"/>
      <c r="T1103" s="433"/>
      <c r="U1103" s="433"/>
      <c r="V1103" s="454"/>
    </row>
    <row r="1104" spans="1:22" s="435" customFormat="1" ht="60" x14ac:dyDescent="0.25">
      <c r="A1104" s="424">
        <f>MAX($A$3:A1103)+1</f>
        <v>284</v>
      </c>
      <c r="B1104" s="475" t="s">
        <v>94</v>
      </c>
      <c r="C1104" s="476" t="s">
        <v>1510</v>
      </c>
      <c r="D1104" s="427">
        <v>42449</v>
      </c>
      <c r="E1104" s="428">
        <v>28</v>
      </c>
      <c r="F1104" s="429">
        <v>59.675016000000006</v>
      </c>
      <c r="G1104" s="429">
        <v>0</v>
      </c>
      <c r="H1104" s="429">
        <v>87.68</v>
      </c>
      <c r="I1104" s="430" t="s">
        <v>744</v>
      </c>
      <c r="J1104" s="430" t="s">
        <v>1511</v>
      </c>
      <c r="K1104" s="476"/>
      <c r="L1104" s="476" t="s">
        <v>1323</v>
      </c>
      <c r="M1104" s="426" t="str">
        <f>B1104</f>
        <v>北碚</v>
      </c>
      <c r="N1104" s="444" t="s">
        <v>1512</v>
      </c>
      <c r="O1104" s="428" t="s">
        <v>1325</v>
      </c>
      <c r="P1104" s="445">
        <v>427</v>
      </c>
      <c r="Q1104" s="433"/>
      <c r="R1104" s="433"/>
      <c r="S1104" s="433"/>
      <c r="T1104" s="433"/>
      <c r="U1104" s="433"/>
      <c r="V1104" s="434" t="s">
        <v>1320</v>
      </c>
    </row>
    <row r="1105" spans="1:22" s="435" customFormat="1" ht="13.5" customHeight="1" x14ac:dyDescent="0.25">
      <c r="A1105" s="456">
        <f>MAX($A$3:A1104)+1</f>
        <v>285</v>
      </c>
      <c r="B1105" s="467" t="s">
        <v>94</v>
      </c>
      <c r="C1105" s="468" t="s">
        <v>1513</v>
      </c>
      <c r="D1105" s="439">
        <v>42449</v>
      </c>
      <c r="E1105" s="440">
        <v>15</v>
      </c>
      <c r="F1105" s="440">
        <v>66.590315000000004</v>
      </c>
      <c r="G1105" s="440">
        <v>0</v>
      </c>
      <c r="H1105" s="440">
        <v>81.59</v>
      </c>
      <c r="I1105" s="442" t="s">
        <v>1318</v>
      </c>
      <c r="J1105" s="494"/>
      <c r="K1105" s="468"/>
      <c r="L1105" s="468" t="s">
        <v>1323</v>
      </c>
      <c r="M1105" s="438" t="str">
        <f>B1105</f>
        <v>北碚</v>
      </c>
      <c r="N1105" s="444" t="s">
        <v>1514</v>
      </c>
      <c r="O1105" s="428" t="s">
        <v>1432</v>
      </c>
      <c r="P1105" s="445">
        <v>394</v>
      </c>
      <c r="Q1105" s="433"/>
      <c r="R1105" s="433"/>
      <c r="S1105" s="433"/>
      <c r="T1105" s="433"/>
      <c r="U1105" s="433"/>
      <c r="V1105" s="446" t="s">
        <v>1320</v>
      </c>
    </row>
    <row r="1106" spans="1:22" s="435" customFormat="1" ht="13.5" customHeight="1" x14ac:dyDescent="0.25">
      <c r="A1106" s="456"/>
      <c r="B1106" s="467"/>
      <c r="C1106" s="468"/>
      <c r="D1106" s="439"/>
      <c r="E1106" s="440"/>
      <c r="F1106" s="440"/>
      <c r="G1106" s="440"/>
      <c r="H1106" s="440"/>
      <c r="I1106" s="442"/>
      <c r="J1106" s="495"/>
      <c r="K1106" s="468"/>
      <c r="L1106" s="468"/>
      <c r="M1106" s="468"/>
      <c r="N1106" s="444" t="s">
        <v>1515</v>
      </c>
      <c r="O1106" s="428" t="s">
        <v>1400</v>
      </c>
      <c r="P1106" s="445">
        <v>283</v>
      </c>
      <c r="Q1106" s="433"/>
      <c r="R1106" s="433"/>
      <c r="S1106" s="433"/>
      <c r="T1106" s="433"/>
      <c r="U1106" s="433"/>
      <c r="V1106" s="450"/>
    </row>
    <row r="1107" spans="1:22" s="435" customFormat="1" ht="13.5" customHeight="1" x14ac:dyDescent="0.25">
      <c r="A1107" s="456"/>
      <c r="B1107" s="467"/>
      <c r="C1107" s="468"/>
      <c r="D1107" s="439"/>
      <c r="E1107" s="440"/>
      <c r="F1107" s="440"/>
      <c r="G1107" s="440"/>
      <c r="H1107" s="440"/>
      <c r="I1107" s="442"/>
      <c r="J1107" s="496"/>
      <c r="K1107" s="468"/>
      <c r="L1107" s="468"/>
      <c r="M1107" s="468"/>
      <c r="N1107" s="444" t="s">
        <v>1516</v>
      </c>
      <c r="O1107" s="428" t="s">
        <v>1426</v>
      </c>
      <c r="P1107" s="445">
        <v>750.02</v>
      </c>
      <c r="Q1107" s="433"/>
      <c r="R1107" s="433"/>
      <c r="S1107" s="433"/>
      <c r="T1107" s="433"/>
      <c r="U1107" s="433"/>
      <c r="V1107" s="454"/>
    </row>
    <row r="1108" spans="1:22" s="435" customFormat="1" ht="60" x14ac:dyDescent="0.25">
      <c r="A1108" s="424">
        <f>MAX($A$3:A1107)+1</f>
        <v>286</v>
      </c>
      <c r="B1108" s="475" t="s">
        <v>94</v>
      </c>
      <c r="C1108" s="476" t="s">
        <v>1517</v>
      </c>
      <c r="D1108" s="427">
        <v>42449</v>
      </c>
      <c r="E1108" s="428">
        <v>878.70281300000011</v>
      </c>
      <c r="F1108" s="429">
        <v>1364.919347</v>
      </c>
      <c r="G1108" s="429">
        <v>0</v>
      </c>
      <c r="H1108" s="429">
        <v>2243.62</v>
      </c>
      <c r="I1108" s="430" t="s">
        <v>1322</v>
      </c>
      <c r="J1108" s="430" t="s">
        <v>1517</v>
      </c>
      <c r="K1108" s="476"/>
      <c r="L1108" s="476" t="s">
        <v>1323</v>
      </c>
      <c r="M1108" s="426" t="str">
        <f>B1108</f>
        <v>北碚</v>
      </c>
      <c r="N1108" s="444" t="s">
        <v>1518</v>
      </c>
      <c r="O1108" s="428" t="s">
        <v>1370</v>
      </c>
      <c r="P1108" s="445">
        <v>7172.67</v>
      </c>
      <c r="Q1108" s="433"/>
      <c r="R1108" s="433"/>
      <c r="S1108" s="433"/>
      <c r="T1108" s="433"/>
      <c r="U1108" s="433"/>
      <c r="V1108" s="434" t="s">
        <v>1320</v>
      </c>
    </row>
    <row r="1109" spans="1:22" s="435" customFormat="1" ht="60" x14ac:dyDescent="0.25">
      <c r="A1109" s="424">
        <f>MAX($A$3:A1108)+1</f>
        <v>287</v>
      </c>
      <c r="B1109" s="475" t="s">
        <v>94</v>
      </c>
      <c r="C1109" s="476" t="s">
        <v>1519</v>
      </c>
      <c r="D1109" s="427">
        <v>42449</v>
      </c>
      <c r="E1109" s="428">
        <v>123</v>
      </c>
      <c r="F1109" s="428">
        <v>389.31339500000001</v>
      </c>
      <c r="G1109" s="429">
        <v>0</v>
      </c>
      <c r="H1109" s="428">
        <v>512.30999999999995</v>
      </c>
      <c r="I1109" s="430" t="s">
        <v>744</v>
      </c>
      <c r="J1109" s="430" t="s">
        <v>1520</v>
      </c>
      <c r="K1109" s="476"/>
      <c r="L1109" s="476"/>
      <c r="M1109" s="476"/>
      <c r="N1109" s="444"/>
      <c r="O1109" s="428">
        <v>0</v>
      </c>
      <c r="P1109" s="445"/>
      <c r="Q1109" s="433"/>
      <c r="R1109" s="433"/>
      <c r="S1109" s="433"/>
      <c r="T1109" s="433"/>
      <c r="U1109" s="433"/>
      <c r="V1109" s="434" t="s">
        <v>1320</v>
      </c>
    </row>
    <row r="1110" spans="1:22" s="435" customFormat="1" ht="13.5" customHeight="1" x14ac:dyDescent="0.25">
      <c r="A1110" s="456">
        <f>MAX($A$3:A1109)+1</f>
        <v>288</v>
      </c>
      <c r="B1110" s="467" t="s">
        <v>94</v>
      </c>
      <c r="C1110" s="468" t="s">
        <v>1521</v>
      </c>
      <c r="D1110" s="439">
        <v>42449</v>
      </c>
      <c r="E1110" s="468">
        <v>170</v>
      </c>
      <c r="F1110" s="468">
        <v>348.580376</v>
      </c>
      <c r="G1110" s="468">
        <v>0</v>
      </c>
      <c r="H1110" s="468">
        <v>518.58000000000004</v>
      </c>
      <c r="I1110" s="468" t="s">
        <v>1318</v>
      </c>
      <c r="J1110" s="494"/>
      <c r="K1110" s="468"/>
      <c r="L1110" s="468" t="s">
        <v>1323</v>
      </c>
      <c r="M1110" s="438" t="str">
        <f>B1110</f>
        <v>北碚</v>
      </c>
      <c r="N1110" s="444" t="s">
        <v>1522</v>
      </c>
      <c r="O1110" s="428" t="s">
        <v>1325</v>
      </c>
      <c r="P1110" s="445">
        <v>4717</v>
      </c>
      <c r="Q1110" s="433"/>
      <c r="R1110" s="433"/>
      <c r="S1110" s="433"/>
      <c r="T1110" s="433"/>
      <c r="U1110" s="433"/>
      <c r="V1110" s="446" t="s">
        <v>1320</v>
      </c>
    </row>
    <row r="1111" spans="1:22" s="435" customFormat="1" ht="13.5" customHeight="1" x14ac:dyDescent="0.25">
      <c r="A1111" s="456"/>
      <c r="B1111" s="467"/>
      <c r="C1111" s="468"/>
      <c r="D1111" s="439"/>
      <c r="E1111" s="468"/>
      <c r="F1111" s="468"/>
      <c r="G1111" s="468"/>
      <c r="H1111" s="468"/>
      <c r="I1111" s="468"/>
      <c r="J1111" s="496"/>
      <c r="K1111" s="468"/>
      <c r="L1111" s="468"/>
      <c r="M1111" s="468"/>
      <c r="N1111" s="444" t="s">
        <v>1523</v>
      </c>
      <c r="O1111" s="428" t="s">
        <v>1325</v>
      </c>
      <c r="P1111" s="445">
        <v>4770</v>
      </c>
      <c r="Q1111" s="433"/>
      <c r="R1111" s="433"/>
      <c r="S1111" s="433"/>
      <c r="T1111" s="433"/>
      <c r="U1111" s="433"/>
      <c r="V1111" s="454"/>
    </row>
    <row r="1112" spans="1:22" s="435" customFormat="1" ht="60" x14ac:dyDescent="0.25">
      <c r="A1112" s="424">
        <f>MAX($A$3:A1111)+1</f>
        <v>289</v>
      </c>
      <c r="B1112" s="475" t="s">
        <v>94</v>
      </c>
      <c r="C1112" s="476" t="s">
        <v>1524</v>
      </c>
      <c r="D1112" s="427">
        <v>42449</v>
      </c>
      <c r="E1112" s="428">
        <v>10.628399999999999</v>
      </c>
      <c r="F1112" s="428">
        <v>9.9928229999999996</v>
      </c>
      <c r="G1112" s="429">
        <v>0</v>
      </c>
      <c r="H1112" s="428">
        <v>20.62</v>
      </c>
      <c r="I1112" s="430" t="s">
        <v>1322</v>
      </c>
      <c r="J1112" s="430" t="s">
        <v>1524</v>
      </c>
      <c r="K1112" s="476"/>
      <c r="L1112" s="476"/>
      <c r="M1112" s="476"/>
      <c r="N1112" s="444"/>
      <c r="O1112" s="428" t="s">
        <v>1345</v>
      </c>
      <c r="P1112" s="445"/>
      <c r="Q1112" s="433"/>
      <c r="R1112" s="433"/>
      <c r="S1112" s="433"/>
      <c r="T1112" s="433"/>
      <c r="U1112" s="433"/>
      <c r="V1112" s="434" t="s">
        <v>1320</v>
      </c>
    </row>
    <row r="1113" spans="1:22" s="435" customFormat="1" ht="13.5" customHeight="1" x14ac:dyDescent="0.25">
      <c r="A1113" s="456">
        <f>MAX($A$3:A1112)+1</f>
        <v>290</v>
      </c>
      <c r="B1113" s="467" t="s">
        <v>94</v>
      </c>
      <c r="C1113" s="468" t="s">
        <v>1525</v>
      </c>
      <c r="D1113" s="439">
        <v>42449</v>
      </c>
      <c r="E1113" s="440">
        <v>147.602</v>
      </c>
      <c r="F1113" s="440">
        <v>318.54852200000005</v>
      </c>
      <c r="G1113" s="440">
        <v>0</v>
      </c>
      <c r="H1113" s="440">
        <v>466.15</v>
      </c>
      <c r="I1113" s="442" t="s">
        <v>1318</v>
      </c>
      <c r="J1113" s="494"/>
      <c r="K1113" s="468"/>
      <c r="L1113" s="468" t="s">
        <v>1323</v>
      </c>
      <c r="M1113" s="438" t="str">
        <f>B1113</f>
        <v>北碚</v>
      </c>
      <c r="N1113" s="444" t="s">
        <v>1526</v>
      </c>
      <c r="O1113" s="428" t="s">
        <v>1325</v>
      </c>
      <c r="P1113" s="445">
        <v>662</v>
      </c>
      <c r="Q1113" s="433"/>
      <c r="R1113" s="433"/>
      <c r="S1113" s="433"/>
      <c r="T1113" s="433"/>
      <c r="U1113" s="433"/>
      <c r="V1113" s="446" t="s">
        <v>1320</v>
      </c>
    </row>
    <row r="1114" spans="1:22" s="435" customFormat="1" ht="13.5" customHeight="1" x14ac:dyDescent="0.25">
      <c r="A1114" s="456"/>
      <c r="B1114" s="467"/>
      <c r="C1114" s="468"/>
      <c r="D1114" s="439"/>
      <c r="E1114" s="440"/>
      <c r="F1114" s="440"/>
      <c r="G1114" s="440"/>
      <c r="H1114" s="440"/>
      <c r="I1114" s="442"/>
      <c r="J1114" s="495"/>
      <c r="K1114" s="468"/>
      <c r="L1114" s="468"/>
      <c r="M1114" s="468"/>
      <c r="N1114" s="444" t="s">
        <v>1527</v>
      </c>
      <c r="O1114" s="428" t="s">
        <v>1325</v>
      </c>
      <c r="P1114" s="445">
        <v>820</v>
      </c>
      <c r="Q1114" s="433"/>
      <c r="R1114" s="433"/>
      <c r="S1114" s="433"/>
      <c r="T1114" s="433"/>
      <c r="U1114" s="433"/>
      <c r="V1114" s="450"/>
    </row>
    <row r="1115" spans="1:22" s="435" customFormat="1" ht="13.5" customHeight="1" x14ac:dyDescent="0.25">
      <c r="A1115" s="456"/>
      <c r="B1115" s="467"/>
      <c r="C1115" s="468"/>
      <c r="D1115" s="439"/>
      <c r="E1115" s="440"/>
      <c r="F1115" s="440"/>
      <c r="G1115" s="440"/>
      <c r="H1115" s="440"/>
      <c r="I1115" s="442"/>
      <c r="J1115" s="495"/>
      <c r="K1115" s="468"/>
      <c r="L1115" s="468"/>
      <c r="M1115" s="468"/>
      <c r="N1115" s="444" t="s">
        <v>1528</v>
      </c>
      <c r="O1115" s="428" t="s">
        <v>1456</v>
      </c>
      <c r="P1115" s="445">
        <v>757</v>
      </c>
      <c r="Q1115" s="433"/>
      <c r="R1115" s="433"/>
      <c r="S1115" s="433"/>
      <c r="T1115" s="433"/>
      <c r="U1115" s="433"/>
      <c r="V1115" s="450"/>
    </row>
    <row r="1116" spans="1:22" s="435" customFormat="1" ht="13.5" customHeight="1" x14ac:dyDescent="0.25">
      <c r="A1116" s="456"/>
      <c r="B1116" s="467"/>
      <c r="C1116" s="468"/>
      <c r="D1116" s="439"/>
      <c r="E1116" s="440"/>
      <c r="F1116" s="440"/>
      <c r="G1116" s="440"/>
      <c r="H1116" s="440"/>
      <c r="I1116" s="442"/>
      <c r="J1116" s="496"/>
      <c r="K1116" s="468"/>
      <c r="L1116" s="468"/>
      <c r="M1116" s="468"/>
      <c r="N1116" s="444"/>
      <c r="O1116" s="428" t="s">
        <v>1529</v>
      </c>
      <c r="P1116" s="445"/>
      <c r="Q1116" s="433"/>
      <c r="R1116" s="433"/>
      <c r="S1116" s="433"/>
      <c r="T1116" s="433"/>
      <c r="U1116" s="433"/>
      <c r="V1116" s="454"/>
    </row>
    <row r="1117" spans="1:22" s="435" customFormat="1" ht="60" x14ac:dyDescent="0.25">
      <c r="A1117" s="424">
        <f>MAX($A$3:A1116)+1</f>
        <v>291</v>
      </c>
      <c r="B1117" s="475" t="s">
        <v>94</v>
      </c>
      <c r="C1117" s="476" t="s">
        <v>1530</v>
      </c>
      <c r="D1117" s="427">
        <v>42449</v>
      </c>
      <c r="E1117" s="428">
        <v>138</v>
      </c>
      <c r="F1117" s="429">
        <v>325.85137900000001</v>
      </c>
      <c r="G1117" s="429">
        <v>0</v>
      </c>
      <c r="H1117" s="429">
        <v>463.85</v>
      </c>
      <c r="I1117" s="430" t="s">
        <v>744</v>
      </c>
      <c r="J1117" s="430" t="s">
        <v>1531</v>
      </c>
      <c r="K1117" s="476"/>
      <c r="L1117" s="476" t="s">
        <v>1323</v>
      </c>
      <c r="M1117" s="426" t="str">
        <f>B1117</f>
        <v>北碚</v>
      </c>
      <c r="N1117" s="444" t="s">
        <v>1532</v>
      </c>
      <c r="O1117" s="428" t="s">
        <v>1325</v>
      </c>
      <c r="P1117" s="497" t="s">
        <v>1408</v>
      </c>
      <c r="Q1117" s="433"/>
      <c r="R1117" s="433"/>
      <c r="S1117" s="433"/>
      <c r="T1117" s="433"/>
      <c r="U1117" s="433"/>
      <c r="V1117" s="434" t="s">
        <v>1320</v>
      </c>
    </row>
    <row r="1118" spans="1:22" s="435" customFormat="1" ht="13.5" customHeight="1" x14ac:dyDescent="0.25">
      <c r="A1118" s="456">
        <f>MAX($A$3:A1117)+1</f>
        <v>292</v>
      </c>
      <c r="B1118" s="467" t="s">
        <v>94</v>
      </c>
      <c r="C1118" s="468" t="s">
        <v>1533</v>
      </c>
      <c r="D1118" s="439">
        <v>42449</v>
      </c>
      <c r="E1118" s="440">
        <v>239.2604</v>
      </c>
      <c r="F1118" s="440">
        <v>417.01008999999999</v>
      </c>
      <c r="G1118" s="440">
        <v>0</v>
      </c>
      <c r="H1118" s="440">
        <v>656.27</v>
      </c>
      <c r="I1118" s="494" t="s">
        <v>1322</v>
      </c>
      <c r="J1118" s="494" t="s">
        <v>1533</v>
      </c>
      <c r="K1118" s="468"/>
      <c r="L1118" s="468" t="s">
        <v>1323</v>
      </c>
      <c r="M1118" s="438" t="str">
        <f>B1118</f>
        <v>北碚</v>
      </c>
      <c r="N1118" s="444" t="s">
        <v>1534</v>
      </c>
      <c r="O1118" s="428" t="s">
        <v>41</v>
      </c>
      <c r="P1118" s="445">
        <v>250.69</v>
      </c>
      <c r="Q1118" s="433"/>
      <c r="R1118" s="433"/>
      <c r="S1118" s="433"/>
      <c r="T1118" s="433"/>
      <c r="U1118" s="433"/>
      <c r="V1118" s="446" t="s">
        <v>1320</v>
      </c>
    </row>
    <row r="1119" spans="1:22" s="435" customFormat="1" ht="13.5" customHeight="1" x14ac:dyDescent="0.25">
      <c r="A1119" s="456"/>
      <c r="B1119" s="467"/>
      <c r="C1119" s="468"/>
      <c r="D1119" s="439"/>
      <c r="E1119" s="440"/>
      <c r="F1119" s="440"/>
      <c r="G1119" s="440"/>
      <c r="H1119" s="440"/>
      <c r="I1119" s="495"/>
      <c r="J1119" s="495"/>
      <c r="K1119" s="468"/>
      <c r="L1119" s="468"/>
      <c r="M1119" s="468"/>
      <c r="N1119" s="444" t="s">
        <v>1535</v>
      </c>
      <c r="O1119" s="428" t="s">
        <v>41</v>
      </c>
      <c r="P1119" s="445">
        <v>66.650000000000006</v>
      </c>
      <c r="Q1119" s="433"/>
      <c r="R1119" s="433"/>
      <c r="S1119" s="433"/>
      <c r="T1119" s="433"/>
      <c r="U1119" s="433"/>
      <c r="V1119" s="450"/>
    </row>
    <row r="1120" spans="1:22" s="435" customFormat="1" ht="13.5" customHeight="1" x14ac:dyDescent="0.25">
      <c r="A1120" s="456"/>
      <c r="B1120" s="467"/>
      <c r="C1120" s="468"/>
      <c r="D1120" s="439"/>
      <c r="E1120" s="440"/>
      <c r="F1120" s="440"/>
      <c r="G1120" s="440"/>
      <c r="H1120" s="440"/>
      <c r="I1120" s="495"/>
      <c r="J1120" s="495"/>
      <c r="K1120" s="468"/>
      <c r="L1120" s="468"/>
      <c r="M1120" s="468"/>
      <c r="N1120" s="444" t="s">
        <v>1536</v>
      </c>
      <c r="O1120" s="428" t="s">
        <v>1537</v>
      </c>
      <c r="P1120" s="445">
        <v>1531</v>
      </c>
      <c r="Q1120" s="433"/>
      <c r="R1120" s="433"/>
      <c r="S1120" s="433"/>
      <c r="T1120" s="433"/>
      <c r="U1120" s="433"/>
      <c r="V1120" s="450"/>
    </row>
    <row r="1121" spans="1:22" s="435" customFormat="1" ht="13.5" customHeight="1" x14ac:dyDescent="0.25">
      <c r="A1121" s="456"/>
      <c r="B1121" s="467"/>
      <c r="C1121" s="468"/>
      <c r="D1121" s="439"/>
      <c r="E1121" s="440"/>
      <c r="F1121" s="440"/>
      <c r="G1121" s="440"/>
      <c r="H1121" s="440"/>
      <c r="I1121" s="496"/>
      <c r="J1121" s="496"/>
      <c r="K1121" s="468"/>
      <c r="L1121" s="468"/>
      <c r="M1121" s="468"/>
      <c r="N1121" s="444" t="s">
        <v>1538</v>
      </c>
      <c r="O1121" s="428" t="s">
        <v>1380</v>
      </c>
      <c r="P1121" s="445">
        <v>6400</v>
      </c>
      <c r="Q1121" s="433"/>
      <c r="R1121" s="433"/>
      <c r="S1121" s="433"/>
      <c r="T1121" s="433"/>
      <c r="U1121" s="433"/>
      <c r="V1121" s="454"/>
    </row>
    <row r="1122" spans="1:22" s="435" customFormat="1" ht="60" x14ac:dyDescent="0.25">
      <c r="A1122" s="424">
        <f>MAX($A$3:A1121)+1</f>
        <v>293</v>
      </c>
      <c r="B1122" s="425" t="s">
        <v>135</v>
      </c>
      <c r="C1122" s="426" t="s">
        <v>1539</v>
      </c>
      <c r="D1122" s="427">
        <v>42449</v>
      </c>
      <c r="E1122" s="428">
        <v>6</v>
      </c>
      <c r="F1122" s="429">
        <v>13.646791</v>
      </c>
      <c r="G1122" s="429">
        <v>0</v>
      </c>
      <c r="H1122" s="429">
        <v>19.649999999999999</v>
      </c>
      <c r="I1122" s="430" t="s">
        <v>1322</v>
      </c>
      <c r="J1122" s="498" t="s">
        <v>1539</v>
      </c>
      <c r="K1122" s="426"/>
      <c r="L1122" s="426" t="s">
        <v>1323</v>
      </c>
      <c r="M1122" s="426" t="str">
        <f>B1122</f>
        <v>璧山</v>
      </c>
      <c r="N1122" s="444" t="s">
        <v>1540</v>
      </c>
      <c r="O1122" s="428" t="s">
        <v>1380</v>
      </c>
      <c r="P1122" s="445">
        <v>194</v>
      </c>
      <c r="Q1122" s="433"/>
      <c r="R1122" s="433"/>
      <c r="S1122" s="433"/>
      <c r="T1122" s="433"/>
      <c r="U1122" s="433"/>
      <c r="V1122" s="434" t="s">
        <v>1320</v>
      </c>
    </row>
    <row r="1123" spans="1:22" s="435" customFormat="1" ht="60" x14ac:dyDescent="0.25">
      <c r="A1123" s="424">
        <f>MAX($A$3:A1122)+1</f>
        <v>294</v>
      </c>
      <c r="B1123" s="425" t="s">
        <v>1541</v>
      </c>
      <c r="C1123" s="426" t="s">
        <v>1542</v>
      </c>
      <c r="D1123" s="427">
        <v>42449</v>
      </c>
      <c r="E1123" s="428">
        <v>2.4</v>
      </c>
      <c r="F1123" s="428">
        <v>5.2852690000000004</v>
      </c>
      <c r="G1123" s="429">
        <v>0</v>
      </c>
      <c r="H1123" s="428">
        <v>7.69</v>
      </c>
      <c r="I1123" s="477" t="s">
        <v>1322</v>
      </c>
      <c r="J1123" s="499" t="s">
        <v>1543</v>
      </c>
      <c r="K1123" s="426"/>
      <c r="L1123" s="426"/>
      <c r="M1123" s="426"/>
      <c r="N1123" s="471"/>
      <c r="O1123" s="428" t="s">
        <v>1345</v>
      </c>
      <c r="P1123" s="472"/>
      <c r="Q1123" s="433"/>
      <c r="R1123" s="433"/>
      <c r="S1123" s="433"/>
      <c r="T1123" s="433"/>
      <c r="U1123" s="433"/>
      <c r="V1123" s="434" t="s">
        <v>1320</v>
      </c>
    </row>
    <row r="1124" spans="1:22" s="435" customFormat="1" ht="60" x14ac:dyDescent="0.25">
      <c r="A1124" s="424">
        <f>MAX($A$3:A1123)+1</f>
        <v>295</v>
      </c>
      <c r="B1124" s="425" t="s">
        <v>1541</v>
      </c>
      <c r="C1124" s="426" t="s">
        <v>1544</v>
      </c>
      <c r="D1124" s="427">
        <v>42449</v>
      </c>
      <c r="E1124" s="428">
        <v>101</v>
      </c>
      <c r="F1124" s="428">
        <v>109.102073</v>
      </c>
      <c r="G1124" s="429">
        <v>0</v>
      </c>
      <c r="H1124" s="428">
        <v>210.1</v>
      </c>
      <c r="I1124" s="477" t="s">
        <v>1322</v>
      </c>
      <c r="J1124" s="499" t="s">
        <v>1545</v>
      </c>
      <c r="K1124" s="426"/>
      <c r="L1124" s="426" t="s">
        <v>1323</v>
      </c>
      <c r="M1124" s="426" t="str">
        <f t="shared" ref="M1124:M1134" si="0">B1124</f>
        <v>巫山</v>
      </c>
      <c r="N1124" s="471" t="s">
        <v>1546</v>
      </c>
      <c r="O1124" s="428" t="s">
        <v>1363</v>
      </c>
      <c r="P1124" s="472">
        <v>35974</v>
      </c>
      <c r="Q1124" s="433"/>
      <c r="R1124" s="433"/>
      <c r="S1124" s="433"/>
      <c r="T1124" s="433"/>
      <c r="U1124" s="433"/>
      <c r="V1124" s="434" t="s">
        <v>1320</v>
      </c>
    </row>
    <row r="1125" spans="1:22" s="435" customFormat="1" ht="60" x14ac:dyDescent="0.25">
      <c r="A1125" s="424">
        <f>MAX($A$3:A1124)+1</f>
        <v>296</v>
      </c>
      <c r="B1125" s="425" t="s">
        <v>1541</v>
      </c>
      <c r="C1125" s="426" t="s">
        <v>1547</v>
      </c>
      <c r="D1125" s="427">
        <v>42449</v>
      </c>
      <c r="E1125" s="428">
        <v>8</v>
      </c>
      <c r="F1125" s="428">
        <v>11.069277</v>
      </c>
      <c r="G1125" s="429">
        <v>0</v>
      </c>
      <c r="H1125" s="428">
        <v>19.07</v>
      </c>
      <c r="I1125" s="477" t="s">
        <v>1322</v>
      </c>
      <c r="J1125" s="499" t="s">
        <v>1548</v>
      </c>
      <c r="K1125" s="426"/>
      <c r="L1125" s="426" t="s">
        <v>1323</v>
      </c>
      <c r="M1125" s="426" t="str">
        <f t="shared" si="0"/>
        <v>巫山</v>
      </c>
      <c r="N1125" s="471" t="s">
        <v>1549</v>
      </c>
      <c r="O1125" s="428" t="s">
        <v>1456</v>
      </c>
      <c r="P1125" s="472">
        <v>42.9</v>
      </c>
      <c r="Q1125" s="433"/>
      <c r="R1125" s="433"/>
      <c r="S1125" s="433"/>
      <c r="T1125" s="433"/>
      <c r="U1125" s="433"/>
      <c r="V1125" s="434" t="s">
        <v>1320</v>
      </c>
    </row>
    <row r="1126" spans="1:22" s="435" customFormat="1" ht="60" x14ac:dyDescent="0.25">
      <c r="A1126" s="424">
        <f>MAX($A$3:A1125)+1</f>
        <v>297</v>
      </c>
      <c r="B1126" s="425" t="s">
        <v>1541</v>
      </c>
      <c r="C1126" s="426" t="s">
        <v>1550</v>
      </c>
      <c r="D1126" s="427">
        <v>42449</v>
      </c>
      <c r="E1126" s="428">
        <v>3.5</v>
      </c>
      <c r="F1126" s="428">
        <v>5.8476300000000005</v>
      </c>
      <c r="G1126" s="429">
        <v>0</v>
      </c>
      <c r="H1126" s="428">
        <v>9.35</v>
      </c>
      <c r="I1126" s="477" t="s">
        <v>1322</v>
      </c>
      <c r="J1126" s="499" t="s">
        <v>1550</v>
      </c>
      <c r="K1126" s="426"/>
      <c r="L1126" s="426" t="s">
        <v>1323</v>
      </c>
      <c r="M1126" s="426" t="str">
        <f t="shared" si="0"/>
        <v>巫山</v>
      </c>
      <c r="N1126" s="471" t="s">
        <v>1551</v>
      </c>
      <c r="O1126" s="428" t="s">
        <v>1325</v>
      </c>
      <c r="P1126" s="472">
        <v>203.22</v>
      </c>
      <c r="Q1126" s="433"/>
      <c r="R1126" s="433"/>
      <c r="S1126" s="433"/>
      <c r="T1126" s="433"/>
      <c r="U1126" s="433"/>
      <c r="V1126" s="434" t="s">
        <v>1320</v>
      </c>
    </row>
    <row r="1127" spans="1:22" s="435" customFormat="1" ht="60" x14ac:dyDescent="0.25">
      <c r="A1127" s="424">
        <f>MAX($A$3:A1126)+1</f>
        <v>298</v>
      </c>
      <c r="B1127" s="425" t="s">
        <v>1541</v>
      </c>
      <c r="C1127" s="426" t="s">
        <v>1552</v>
      </c>
      <c r="D1127" s="427">
        <v>42449</v>
      </c>
      <c r="E1127" s="428">
        <v>4.5</v>
      </c>
      <c r="F1127" s="428">
        <v>12.152939</v>
      </c>
      <c r="G1127" s="429">
        <v>0</v>
      </c>
      <c r="H1127" s="428">
        <v>16.649999999999999</v>
      </c>
      <c r="I1127" s="477" t="s">
        <v>1322</v>
      </c>
      <c r="J1127" s="499" t="s">
        <v>1552</v>
      </c>
      <c r="K1127" s="426"/>
      <c r="L1127" s="426" t="s">
        <v>1323</v>
      </c>
      <c r="M1127" s="426" t="str">
        <f t="shared" si="0"/>
        <v>巫山</v>
      </c>
      <c r="N1127" s="471" t="s">
        <v>1553</v>
      </c>
      <c r="O1127" s="428" t="s">
        <v>1325</v>
      </c>
      <c r="P1127" s="472">
        <v>374.66</v>
      </c>
      <c r="Q1127" s="433"/>
      <c r="R1127" s="433"/>
      <c r="S1127" s="433"/>
      <c r="T1127" s="433"/>
      <c r="U1127" s="433"/>
      <c r="V1127" s="434" t="s">
        <v>1320</v>
      </c>
    </row>
    <row r="1128" spans="1:22" s="435" customFormat="1" ht="60" x14ac:dyDescent="0.25">
      <c r="A1128" s="424">
        <f>MAX($A$3:A1127)+1</f>
        <v>299</v>
      </c>
      <c r="B1128" s="425" t="s">
        <v>1541</v>
      </c>
      <c r="C1128" s="426" t="s">
        <v>1554</v>
      </c>
      <c r="D1128" s="427">
        <v>42449</v>
      </c>
      <c r="E1128" s="428">
        <v>4.5</v>
      </c>
      <c r="F1128" s="428">
        <v>6.1982400000000002</v>
      </c>
      <c r="G1128" s="429">
        <v>0</v>
      </c>
      <c r="H1128" s="428">
        <v>10.7</v>
      </c>
      <c r="I1128" s="477" t="s">
        <v>1322</v>
      </c>
      <c r="J1128" s="499" t="s">
        <v>1554</v>
      </c>
      <c r="K1128" s="426"/>
      <c r="L1128" s="426" t="s">
        <v>1323</v>
      </c>
      <c r="M1128" s="426" t="str">
        <f t="shared" si="0"/>
        <v>巫山</v>
      </c>
      <c r="N1128" s="471" t="s">
        <v>1555</v>
      </c>
      <c r="O1128" s="428" t="s">
        <v>1325</v>
      </c>
      <c r="P1128" s="472">
        <v>166.53</v>
      </c>
      <c r="Q1128" s="433"/>
      <c r="R1128" s="433"/>
      <c r="S1128" s="433"/>
      <c r="T1128" s="433"/>
      <c r="U1128" s="433"/>
      <c r="V1128" s="434" t="s">
        <v>1320</v>
      </c>
    </row>
    <row r="1129" spans="1:22" s="435" customFormat="1" ht="60" x14ac:dyDescent="0.25">
      <c r="A1129" s="424">
        <f>MAX($A$3:A1128)+1</f>
        <v>300</v>
      </c>
      <c r="B1129" s="425" t="s">
        <v>1541</v>
      </c>
      <c r="C1129" s="426" t="s">
        <v>1556</v>
      </c>
      <c r="D1129" s="427">
        <v>42449</v>
      </c>
      <c r="E1129" s="428">
        <v>4.5</v>
      </c>
      <c r="F1129" s="428">
        <v>6.3428069999999996</v>
      </c>
      <c r="G1129" s="429">
        <v>0</v>
      </c>
      <c r="H1129" s="428">
        <v>10.84</v>
      </c>
      <c r="I1129" s="477" t="s">
        <v>1322</v>
      </c>
      <c r="J1129" s="499" t="s">
        <v>1554</v>
      </c>
      <c r="K1129" s="426"/>
      <c r="L1129" s="426" t="s">
        <v>1323</v>
      </c>
      <c r="M1129" s="426" t="str">
        <f t="shared" si="0"/>
        <v>巫山</v>
      </c>
      <c r="N1129" s="471" t="s">
        <v>1557</v>
      </c>
      <c r="O1129" s="428" t="s">
        <v>1325</v>
      </c>
      <c r="P1129" s="472">
        <v>131.56</v>
      </c>
      <c r="Q1129" s="433"/>
      <c r="R1129" s="433"/>
      <c r="S1129" s="433"/>
      <c r="T1129" s="433"/>
      <c r="U1129" s="433"/>
      <c r="V1129" s="434" t="s">
        <v>1320</v>
      </c>
    </row>
    <row r="1130" spans="1:22" s="435" customFormat="1" ht="60" x14ac:dyDescent="0.25">
      <c r="A1130" s="424">
        <f>MAX($A$3:A1129)+1</f>
        <v>301</v>
      </c>
      <c r="B1130" s="425" t="s">
        <v>1541</v>
      </c>
      <c r="C1130" s="426" t="s">
        <v>1558</v>
      </c>
      <c r="D1130" s="427">
        <v>42449</v>
      </c>
      <c r="E1130" s="428">
        <v>3</v>
      </c>
      <c r="F1130" s="428">
        <v>3.2095700000000003</v>
      </c>
      <c r="G1130" s="429">
        <v>0</v>
      </c>
      <c r="H1130" s="428">
        <v>6.21</v>
      </c>
      <c r="I1130" s="477" t="s">
        <v>1322</v>
      </c>
      <c r="J1130" s="499" t="s">
        <v>1559</v>
      </c>
      <c r="K1130" s="426"/>
      <c r="L1130" s="426" t="s">
        <v>1323</v>
      </c>
      <c r="M1130" s="426" t="str">
        <f t="shared" si="0"/>
        <v>巫山</v>
      </c>
      <c r="N1130" s="471" t="s">
        <v>1560</v>
      </c>
      <c r="O1130" s="428" t="s">
        <v>1325</v>
      </c>
      <c r="P1130" s="472">
        <v>256.16000000000003</v>
      </c>
      <c r="Q1130" s="433"/>
      <c r="R1130" s="433"/>
      <c r="S1130" s="433"/>
      <c r="T1130" s="433"/>
      <c r="U1130" s="433"/>
      <c r="V1130" s="434" t="s">
        <v>1320</v>
      </c>
    </row>
    <row r="1131" spans="1:22" s="435" customFormat="1" ht="60" x14ac:dyDescent="0.25">
      <c r="A1131" s="424">
        <f>MAX($A$3:A1130)+1</f>
        <v>302</v>
      </c>
      <c r="B1131" s="425" t="s">
        <v>1541</v>
      </c>
      <c r="C1131" s="426" t="s">
        <v>1561</v>
      </c>
      <c r="D1131" s="427">
        <v>42449</v>
      </c>
      <c r="E1131" s="428">
        <v>4.5</v>
      </c>
      <c r="F1131" s="428">
        <v>5.3579860000000004</v>
      </c>
      <c r="G1131" s="429">
        <v>0</v>
      </c>
      <c r="H1131" s="428">
        <v>9.86</v>
      </c>
      <c r="I1131" s="477" t="s">
        <v>1322</v>
      </c>
      <c r="J1131" s="499" t="s">
        <v>1561</v>
      </c>
      <c r="K1131" s="426"/>
      <c r="L1131" s="426" t="s">
        <v>1323</v>
      </c>
      <c r="M1131" s="426" t="str">
        <f t="shared" si="0"/>
        <v>巫山</v>
      </c>
      <c r="N1131" s="471" t="s">
        <v>1562</v>
      </c>
      <c r="O1131" s="428" t="s">
        <v>1325</v>
      </c>
      <c r="P1131" s="472">
        <v>101.5</v>
      </c>
      <c r="Q1131" s="433"/>
      <c r="R1131" s="433"/>
      <c r="S1131" s="433"/>
      <c r="T1131" s="433"/>
      <c r="U1131" s="433"/>
      <c r="V1131" s="434" t="s">
        <v>1320</v>
      </c>
    </row>
    <row r="1132" spans="1:22" s="435" customFormat="1" ht="60" x14ac:dyDescent="0.25">
      <c r="A1132" s="424">
        <f>MAX($A$3:A1131)+1</f>
        <v>303</v>
      </c>
      <c r="B1132" s="425" t="s">
        <v>1541</v>
      </c>
      <c r="C1132" s="426" t="s">
        <v>1563</v>
      </c>
      <c r="D1132" s="427">
        <v>42449</v>
      </c>
      <c r="E1132" s="428">
        <v>3</v>
      </c>
      <c r="F1132" s="428">
        <v>4.3250769999999994</v>
      </c>
      <c r="G1132" s="429">
        <v>0</v>
      </c>
      <c r="H1132" s="428">
        <v>7.33</v>
      </c>
      <c r="I1132" s="477" t="s">
        <v>1322</v>
      </c>
      <c r="J1132" s="499" t="s">
        <v>1563</v>
      </c>
      <c r="K1132" s="426"/>
      <c r="L1132" s="426" t="s">
        <v>1323</v>
      </c>
      <c r="M1132" s="426" t="str">
        <f t="shared" si="0"/>
        <v>巫山</v>
      </c>
      <c r="N1132" s="471" t="s">
        <v>1564</v>
      </c>
      <c r="O1132" s="428" t="s">
        <v>1325</v>
      </c>
      <c r="P1132" s="472">
        <v>326.36</v>
      </c>
      <c r="Q1132" s="433"/>
      <c r="R1132" s="433"/>
      <c r="S1132" s="433"/>
      <c r="T1132" s="433"/>
      <c r="U1132" s="433"/>
      <c r="V1132" s="434" t="s">
        <v>1320</v>
      </c>
    </row>
    <row r="1133" spans="1:22" s="435" customFormat="1" ht="60" x14ac:dyDescent="0.25">
      <c r="A1133" s="424">
        <f>MAX($A$3:A1132)+1</f>
        <v>304</v>
      </c>
      <c r="B1133" s="425" t="s">
        <v>1541</v>
      </c>
      <c r="C1133" s="426" t="s">
        <v>1565</v>
      </c>
      <c r="D1133" s="427">
        <v>42449</v>
      </c>
      <c r="E1133" s="428">
        <v>3.8</v>
      </c>
      <c r="F1133" s="428">
        <v>10.822279</v>
      </c>
      <c r="G1133" s="429">
        <v>0</v>
      </c>
      <c r="H1133" s="428">
        <v>14.62</v>
      </c>
      <c r="I1133" s="477" t="s">
        <v>1322</v>
      </c>
      <c r="J1133" s="499" t="s">
        <v>1565</v>
      </c>
      <c r="K1133" s="426"/>
      <c r="L1133" s="426" t="s">
        <v>1323</v>
      </c>
      <c r="M1133" s="426" t="str">
        <f t="shared" si="0"/>
        <v>巫山</v>
      </c>
      <c r="N1133" s="471" t="s">
        <v>1566</v>
      </c>
      <c r="O1133" s="428" t="s">
        <v>1325</v>
      </c>
      <c r="P1133" s="472">
        <v>247.52</v>
      </c>
      <c r="Q1133" s="433"/>
      <c r="R1133" s="433"/>
      <c r="S1133" s="433"/>
      <c r="T1133" s="433"/>
      <c r="U1133" s="433"/>
      <c r="V1133" s="434" t="s">
        <v>1320</v>
      </c>
    </row>
    <row r="1134" spans="1:22" s="435" customFormat="1" ht="60" x14ac:dyDescent="0.25">
      <c r="A1134" s="424">
        <f>MAX($A$3:A1133)+1</f>
        <v>305</v>
      </c>
      <c r="B1134" s="425" t="s">
        <v>1541</v>
      </c>
      <c r="C1134" s="426" t="s">
        <v>1567</v>
      </c>
      <c r="D1134" s="427">
        <v>42449</v>
      </c>
      <c r="E1134" s="428">
        <v>3.5</v>
      </c>
      <c r="F1134" s="428">
        <v>4.8105070000000003</v>
      </c>
      <c r="G1134" s="429">
        <v>0</v>
      </c>
      <c r="H1134" s="428">
        <v>8.31</v>
      </c>
      <c r="I1134" s="477" t="s">
        <v>1322</v>
      </c>
      <c r="J1134" s="499" t="s">
        <v>1567</v>
      </c>
      <c r="K1134" s="426"/>
      <c r="L1134" s="426" t="s">
        <v>1323</v>
      </c>
      <c r="M1134" s="426" t="str">
        <f t="shared" si="0"/>
        <v>巫山</v>
      </c>
      <c r="N1134" s="471" t="s">
        <v>1568</v>
      </c>
      <c r="O1134" s="428" t="s">
        <v>1325</v>
      </c>
      <c r="P1134" s="472">
        <v>157.1</v>
      </c>
      <c r="Q1134" s="433"/>
      <c r="R1134" s="433"/>
      <c r="S1134" s="433"/>
      <c r="T1134" s="433"/>
      <c r="U1134" s="433"/>
      <c r="V1134" s="434" t="s">
        <v>1320</v>
      </c>
    </row>
    <row r="1135" spans="1:22" s="435" customFormat="1" ht="60" x14ac:dyDescent="0.25">
      <c r="A1135" s="424">
        <f>MAX($A$3:A1134)+1</f>
        <v>306</v>
      </c>
      <c r="B1135" s="500" t="s">
        <v>548</v>
      </c>
      <c r="C1135" s="424" t="s">
        <v>1569</v>
      </c>
      <c r="D1135" s="427">
        <v>42449</v>
      </c>
      <c r="E1135" s="428">
        <v>44</v>
      </c>
      <c r="F1135" s="428">
        <v>108.01051799999999</v>
      </c>
      <c r="G1135" s="429">
        <v>0</v>
      </c>
      <c r="H1135" s="428">
        <v>152.01</v>
      </c>
      <c r="I1135" s="477" t="s">
        <v>1318</v>
      </c>
      <c r="J1135" s="499"/>
      <c r="K1135" s="424"/>
      <c r="L1135" s="424"/>
      <c r="M1135" s="424"/>
      <c r="N1135" s="471"/>
      <c r="O1135" s="428">
        <v>0</v>
      </c>
      <c r="P1135" s="472"/>
      <c r="Q1135" s="433"/>
      <c r="R1135" s="433"/>
      <c r="S1135" s="433"/>
      <c r="T1135" s="433"/>
      <c r="U1135" s="433"/>
      <c r="V1135" s="434" t="s">
        <v>1320</v>
      </c>
    </row>
    <row r="1136" spans="1:22" s="435" customFormat="1" ht="60" x14ac:dyDescent="0.25">
      <c r="A1136" s="424">
        <f>MAX($A$3:A1135)+1</f>
        <v>307</v>
      </c>
      <c r="B1136" s="500" t="s">
        <v>548</v>
      </c>
      <c r="C1136" s="424" t="s">
        <v>1570</v>
      </c>
      <c r="D1136" s="427">
        <v>42449</v>
      </c>
      <c r="E1136" s="428">
        <v>225</v>
      </c>
      <c r="F1136" s="428">
        <v>321.96677900000003</v>
      </c>
      <c r="G1136" s="429">
        <v>0</v>
      </c>
      <c r="H1136" s="428">
        <v>546.97</v>
      </c>
      <c r="I1136" s="477" t="s">
        <v>1322</v>
      </c>
      <c r="J1136" s="499" t="s">
        <v>1570</v>
      </c>
      <c r="K1136" s="424"/>
      <c r="L1136" s="424"/>
      <c r="M1136" s="424"/>
      <c r="N1136" s="471"/>
      <c r="O1136" s="428" t="s">
        <v>1345</v>
      </c>
      <c r="P1136" s="472"/>
      <c r="Q1136" s="433"/>
      <c r="R1136" s="433"/>
      <c r="S1136" s="433"/>
      <c r="T1136" s="433"/>
      <c r="U1136" s="433"/>
      <c r="V1136" s="434" t="s">
        <v>1320</v>
      </c>
    </row>
    <row r="1137" spans="1:22" s="435" customFormat="1" ht="13.5" customHeight="1" x14ac:dyDescent="0.25">
      <c r="A1137" s="456">
        <f>MAX($A$3:A1136)+1</f>
        <v>308</v>
      </c>
      <c r="B1137" s="479" t="s">
        <v>548</v>
      </c>
      <c r="C1137" s="456" t="s">
        <v>1571</v>
      </c>
      <c r="D1137" s="439">
        <v>42449</v>
      </c>
      <c r="E1137" s="501">
        <v>947</v>
      </c>
      <c r="F1137" s="501">
        <v>1307.4105300000001</v>
      </c>
      <c r="G1137" s="501">
        <v>0</v>
      </c>
      <c r="H1137" s="501">
        <v>2254.41</v>
      </c>
      <c r="I1137" s="456" t="s">
        <v>1322</v>
      </c>
      <c r="J1137" s="491" t="s">
        <v>1571</v>
      </c>
      <c r="K1137" s="456"/>
      <c r="L1137" s="456" t="s">
        <v>1323</v>
      </c>
      <c r="M1137" s="438" t="str">
        <f>B1137</f>
        <v>开县</v>
      </c>
      <c r="N1137" s="471" t="s">
        <v>1572</v>
      </c>
      <c r="O1137" s="428" t="s">
        <v>1573</v>
      </c>
      <c r="P1137" s="472">
        <v>13909.52</v>
      </c>
      <c r="Q1137" s="433"/>
      <c r="R1137" s="433"/>
      <c r="S1137" s="433"/>
      <c r="T1137" s="433"/>
      <c r="U1137" s="433"/>
      <c r="V1137" s="446" t="s">
        <v>1320</v>
      </c>
    </row>
    <row r="1138" spans="1:22" s="435" customFormat="1" ht="13.5" customHeight="1" x14ac:dyDescent="0.25">
      <c r="A1138" s="456"/>
      <c r="B1138" s="479"/>
      <c r="C1138" s="456"/>
      <c r="D1138" s="439"/>
      <c r="E1138" s="501"/>
      <c r="F1138" s="501"/>
      <c r="G1138" s="501"/>
      <c r="H1138" s="501"/>
      <c r="I1138" s="456"/>
      <c r="J1138" s="493"/>
      <c r="K1138" s="456"/>
      <c r="L1138" s="456"/>
      <c r="M1138" s="456"/>
      <c r="N1138" s="471"/>
      <c r="O1138" s="428" t="s">
        <v>1345</v>
      </c>
      <c r="P1138" s="472"/>
      <c r="Q1138" s="433"/>
      <c r="R1138" s="433"/>
      <c r="S1138" s="433"/>
      <c r="T1138" s="433"/>
      <c r="U1138" s="433"/>
      <c r="V1138" s="454"/>
    </row>
    <row r="1139" spans="1:22" s="435" customFormat="1" ht="60" x14ac:dyDescent="0.25">
      <c r="A1139" s="424">
        <f>MAX($A$3:A1138)+1</f>
        <v>309</v>
      </c>
      <c r="B1139" s="500" t="s">
        <v>548</v>
      </c>
      <c r="C1139" s="424" t="s">
        <v>1574</v>
      </c>
      <c r="D1139" s="427">
        <v>42449</v>
      </c>
      <c r="E1139" s="428">
        <v>70</v>
      </c>
      <c r="F1139" s="428">
        <v>209.50158500000001</v>
      </c>
      <c r="G1139" s="429">
        <v>0</v>
      </c>
      <c r="H1139" s="428">
        <v>279.5</v>
      </c>
      <c r="I1139" s="477" t="s">
        <v>1322</v>
      </c>
      <c r="J1139" s="499" t="s">
        <v>1574</v>
      </c>
      <c r="K1139" s="424"/>
      <c r="L1139" s="424" t="s">
        <v>1323</v>
      </c>
      <c r="M1139" s="426" t="str">
        <f>B1139</f>
        <v>开县</v>
      </c>
      <c r="N1139" s="471" t="s">
        <v>1575</v>
      </c>
      <c r="O1139" s="428" t="s">
        <v>1363</v>
      </c>
      <c r="P1139" s="472">
        <v>4232.24</v>
      </c>
      <c r="Q1139" s="433"/>
      <c r="R1139" s="433"/>
      <c r="S1139" s="433"/>
      <c r="T1139" s="433"/>
      <c r="U1139" s="433"/>
      <c r="V1139" s="434" t="s">
        <v>1320</v>
      </c>
    </row>
    <row r="1140" spans="1:22" s="435" customFormat="1" ht="60" x14ac:dyDescent="0.25">
      <c r="A1140" s="424">
        <f>MAX($A$3:A1139)+1</f>
        <v>310</v>
      </c>
      <c r="B1140" s="500" t="s">
        <v>548</v>
      </c>
      <c r="C1140" s="424" t="s">
        <v>1576</v>
      </c>
      <c r="D1140" s="427">
        <v>42449</v>
      </c>
      <c r="E1140" s="428">
        <v>297.08857</v>
      </c>
      <c r="F1140" s="428">
        <v>822.71692199999995</v>
      </c>
      <c r="G1140" s="429">
        <v>0</v>
      </c>
      <c r="H1140" s="428">
        <v>1119.81</v>
      </c>
      <c r="I1140" s="477" t="s">
        <v>1322</v>
      </c>
      <c r="J1140" s="499" t="s">
        <v>1577</v>
      </c>
      <c r="K1140" s="424"/>
      <c r="L1140" s="424" t="s">
        <v>1323</v>
      </c>
      <c r="M1140" s="426" t="str">
        <f>B1140</f>
        <v>开县</v>
      </c>
      <c r="N1140" s="471" t="s">
        <v>1578</v>
      </c>
      <c r="O1140" s="428" t="s">
        <v>1579</v>
      </c>
      <c r="P1140" s="472">
        <v>847.63</v>
      </c>
      <c r="Q1140" s="433"/>
      <c r="R1140" s="433"/>
      <c r="S1140" s="433"/>
      <c r="T1140" s="433"/>
      <c r="U1140" s="433"/>
      <c r="V1140" s="434" t="s">
        <v>1320</v>
      </c>
    </row>
    <row r="1141" spans="1:22" s="435" customFormat="1" ht="60" x14ac:dyDescent="0.25">
      <c r="A1141" s="424">
        <f>MAX($A$3:A1140)+1</f>
        <v>311</v>
      </c>
      <c r="B1141" s="475" t="s">
        <v>548</v>
      </c>
      <c r="C1141" s="476" t="s">
        <v>1580</v>
      </c>
      <c r="D1141" s="427">
        <v>42449</v>
      </c>
      <c r="E1141" s="428">
        <v>6.5</v>
      </c>
      <c r="F1141" s="428">
        <v>23.429904000000001</v>
      </c>
      <c r="G1141" s="429">
        <v>0</v>
      </c>
      <c r="H1141" s="428">
        <v>29.93</v>
      </c>
      <c r="I1141" s="477" t="s">
        <v>1318</v>
      </c>
      <c r="J1141" s="502"/>
      <c r="K1141" s="476"/>
      <c r="L1141" s="476"/>
      <c r="M1141" s="476"/>
      <c r="N1141" s="503"/>
      <c r="O1141" s="428"/>
      <c r="P1141" s="504"/>
      <c r="Q1141" s="433"/>
      <c r="R1141" s="433"/>
      <c r="S1141" s="433"/>
      <c r="T1141" s="433"/>
      <c r="U1141" s="433"/>
      <c r="V1141" s="434" t="s">
        <v>1320</v>
      </c>
    </row>
    <row r="1142" spans="1:22" s="435" customFormat="1" ht="60" x14ac:dyDescent="0.25">
      <c r="A1142" s="424">
        <f>MAX($A$3:A1141)+1</f>
        <v>312</v>
      </c>
      <c r="B1142" s="475" t="s">
        <v>548</v>
      </c>
      <c r="C1142" s="476" t="s">
        <v>1581</v>
      </c>
      <c r="D1142" s="427">
        <v>42449</v>
      </c>
      <c r="E1142" s="428">
        <v>4</v>
      </c>
      <c r="F1142" s="428">
        <v>9.3912390000000006</v>
      </c>
      <c r="G1142" s="429">
        <v>0.46100000000000002</v>
      </c>
      <c r="H1142" s="428">
        <v>13.85</v>
      </c>
      <c r="I1142" s="477" t="s">
        <v>1322</v>
      </c>
      <c r="J1142" s="499" t="s">
        <v>1581</v>
      </c>
      <c r="K1142" s="476"/>
      <c r="L1142" s="476" t="s">
        <v>1323</v>
      </c>
      <c r="M1142" s="426" t="str">
        <f>B1142</f>
        <v>开县</v>
      </c>
      <c r="N1142" s="471" t="s">
        <v>1582</v>
      </c>
      <c r="O1142" s="428" t="s">
        <v>41</v>
      </c>
      <c r="P1142" s="472">
        <v>120.69</v>
      </c>
      <c r="Q1142" s="433"/>
      <c r="R1142" s="433"/>
      <c r="S1142" s="433"/>
      <c r="T1142" s="433"/>
      <c r="U1142" s="433"/>
      <c r="V1142" s="434" t="s">
        <v>1320</v>
      </c>
    </row>
    <row r="1143" spans="1:22" s="435" customFormat="1" ht="60" x14ac:dyDescent="0.25">
      <c r="A1143" s="424">
        <f>MAX($A$3:A1142)+1</f>
        <v>313</v>
      </c>
      <c r="B1143" s="475" t="s">
        <v>548</v>
      </c>
      <c r="C1143" s="476" t="s">
        <v>1583</v>
      </c>
      <c r="D1143" s="427">
        <v>42449</v>
      </c>
      <c r="E1143" s="428">
        <v>9</v>
      </c>
      <c r="F1143" s="428">
        <v>24.836872</v>
      </c>
      <c r="G1143" s="429">
        <v>0</v>
      </c>
      <c r="H1143" s="428">
        <v>33.840000000000003</v>
      </c>
      <c r="I1143" s="477" t="s">
        <v>1318</v>
      </c>
      <c r="J1143" s="462">
        <v>0</v>
      </c>
      <c r="K1143" s="476"/>
      <c r="L1143" s="476"/>
      <c r="M1143" s="476"/>
      <c r="N1143" s="503"/>
      <c r="O1143" s="428">
        <v>0</v>
      </c>
      <c r="P1143" s="504"/>
      <c r="Q1143" s="433"/>
      <c r="R1143" s="433"/>
      <c r="S1143" s="433"/>
      <c r="T1143" s="433"/>
      <c r="U1143" s="433"/>
      <c r="V1143" s="434" t="s">
        <v>1320</v>
      </c>
    </row>
    <row r="1144" spans="1:22" s="435" customFormat="1" ht="60" x14ac:dyDescent="0.25">
      <c r="A1144" s="424">
        <f>MAX($A$3:A1143)+1</f>
        <v>314</v>
      </c>
      <c r="B1144" s="475" t="s">
        <v>548</v>
      </c>
      <c r="C1144" s="476" t="s">
        <v>1584</v>
      </c>
      <c r="D1144" s="427">
        <v>42449</v>
      </c>
      <c r="E1144" s="428">
        <v>20.83</v>
      </c>
      <c r="F1144" s="428">
        <v>36.916271000000002</v>
      </c>
      <c r="G1144" s="429">
        <v>0</v>
      </c>
      <c r="H1144" s="428">
        <v>57.75</v>
      </c>
      <c r="I1144" s="477" t="s">
        <v>1318</v>
      </c>
      <c r="J1144" s="462">
        <v>0</v>
      </c>
      <c r="K1144" s="476"/>
      <c r="L1144" s="476"/>
      <c r="M1144" s="476"/>
      <c r="N1144" s="503"/>
      <c r="O1144" s="428">
        <v>0</v>
      </c>
      <c r="P1144" s="504"/>
      <c r="Q1144" s="433"/>
      <c r="R1144" s="433"/>
      <c r="S1144" s="433"/>
      <c r="T1144" s="433"/>
      <c r="U1144" s="433"/>
      <c r="V1144" s="434" t="s">
        <v>1320</v>
      </c>
    </row>
    <row r="1145" spans="1:22" s="435" customFormat="1" ht="60" x14ac:dyDescent="0.25">
      <c r="A1145" s="424">
        <f>MAX($A$3:A1144)+1</f>
        <v>315</v>
      </c>
      <c r="B1145" s="475" t="s">
        <v>548</v>
      </c>
      <c r="C1145" s="476" t="s">
        <v>1585</v>
      </c>
      <c r="D1145" s="427">
        <v>42449</v>
      </c>
      <c r="E1145" s="428">
        <v>4.4000000000000004</v>
      </c>
      <c r="F1145" s="428">
        <v>11.707624000000001</v>
      </c>
      <c r="G1145" s="429">
        <v>0</v>
      </c>
      <c r="H1145" s="428">
        <v>16.11</v>
      </c>
      <c r="I1145" s="477" t="s">
        <v>1318</v>
      </c>
      <c r="J1145" s="462">
        <v>0</v>
      </c>
      <c r="K1145" s="476"/>
      <c r="L1145" s="476"/>
      <c r="M1145" s="476"/>
      <c r="N1145" s="503"/>
      <c r="O1145" s="428">
        <v>0</v>
      </c>
      <c r="P1145" s="504"/>
      <c r="Q1145" s="433"/>
      <c r="R1145" s="433"/>
      <c r="S1145" s="433"/>
      <c r="T1145" s="433"/>
      <c r="U1145" s="433"/>
      <c r="V1145" s="434" t="s">
        <v>1320</v>
      </c>
    </row>
    <row r="1146" spans="1:22" s="435" customFormat="1" ht="60" x14ac:dyDescent="0.25">
      <c r="A1146" s="424">
        <f>MAX($A$3:A1145)+1</f>
        <v>316</v>
      </c>
      <c r="B1146" s="475" t="s">
        <v>548</v>
      </c>
      <c r="C1146" s="476" t="s">
        <v>1586</v>
      </c>
      <c r="D1146" s="427">
        <v>42449</v>
      </c>
      <c r="E1146" s="428">
        <v>3</v>
      </c>
      <c r="F1146" s="428">
        <v>5.3621879999999997</v>
      </c>
      <c r="G1146" s="429">
        <v>0</v>
      </c>
      <c r="H1146" s="428">
        <v>8.36</v>
      </c>
      <c r="I1146" s="477" t="s">
        <v>1318</v>
      </c>
      <c r="J1146" s="462">
        <v>0</v>
      </c>
      <c r="K1146" s="476"/>
      <c r="L1146" s="476"/>
      <c r="M1146" s="476"/>
      <c r="N1146" s="503"/>
      <c r="O1146" s="428">
        <v>0</v>
      </c>
      <c r="P1146" s="504"/>
      <c r="Q1146" s="433"/>
      <c r="R1146" s="433"/>
      <c r="S1146" s="433"/>
      <c r="T1146" s="433"/>
      <c r="U1146" s="433"/>
      <c r="V1146" s="434" t="s">
        <v>1320</v>
      </c>
    </row>
    <row r="1147" spans="1:22" s="435" customFormat="1" ht="60" x14ac:dyDescent="0.25">
      <c r="A1147" s="424">
        <f>MAX($A$3:A1146)+1</f>
        <v>317</v>
      </c>
      <c r="B1147" s="475" t="s">
        <v>548</v>
      </c>
      <c r="C1147" s="476" t="s">
        <v>1587</v>
      </c>
      <c r="D1147" s="427">
        <v>42449</v>
      </c>
      <c r="E1147" s="428">
        <v>3</v>
      </c>
      <c r="F1147" s="428">
        <v>5.3621879999999997</v>
      </c>
      <c r="G1147" s="429">
        <v>0</v>
      </c>
      <c r="H1147" s="428">
        <v>8.36</v>
      </c>
      <c r="I1147" s="477" t="s">
        <v>1318</v>
      </c>
      <c r="J1147" s="462">
        <v>0</v>
      </c>
      <c r="K1147" s="476"/>
      <c r="L1147" s="476"/>
      <c r="M1147" s="476"/>
      <c r="N1147" s="503"/>
      <c r="O1147" s="428">
        <v>0</v>
      </c>
      <c r="P1147" s="504"/>
      <c r="Q1147" s="433"/>
      <c r="R1147" s="433"/>
      <c r="S1147" s="433"/>
      <c r="T1147" s="433"/>
      <c r="U1147" s="433"/>
      <c r="V1147" s="434" t="s">
        <v>1320</v>
      </c>
    </row>
    <row r="1148" spans="1:22" s="435" customFormat="1" ht="60" x14ac:dyDescent="0.25">
      <c r="A1148" s="424">
        <f>MAX($A$3:A1147)+1</f>
        <v>318</v>
      </c>
      <c r="B1148" s="475" t="s">
        <v>548</v>
      </c>
      <c r="C1148" s="476" t="s">
        <v>1588</v>
      </c>
      <c r="D1148" s="427">
        <v>42449</v>
      </c>
      <c r="E1148" s="428">
        <v>3</v>
      </c>
      <c r="F1148" s="428">
        <v>3.7947610000000003</v>
      </c>
      <c r="G1148" s="429">
        <v>0</v>
      </c>
      <c r="H1148" s="428">
        <v>6.79</v>
      </c>
      <c r="I1148" s="477" t="s">
        <v>1318</v>
      </c>
      <c r="J1148" s="462">
        <v>0</v>
      </c>
      <c r="K1148" s="476"/>
      <c r="L1148" s="476"/>
      <c r="M1148" s="476"/>
      <c r="N1148" s="429"/>
      <c r="O1148" s="429" t="s">
        <v>1408</v>
      </c>
      <c r="P1148" s="429"/>
      <c r="Q1148" s="433"/>
      <c r="R1148" s="433"/>
      <c r="S1148" s="433"/>
      <c r="T1148" s="433"/>
      <c r="U1148" s="433"/>
      <c r="V1148" s="434" t="s">
        <v>1320</v>
      </c>
    </row>
    <row r="1149" spans="1:22" s="435" customFormat="1" ht="60" x14ac:dyDescent="0.25">
      <c r="A1149" s="424">
        <f>MAX($A$3:A1148)+1</f>
        <v>319</v>
      </c>
      <c r="B1149" s="475" t="s">
        <v>548</v>
      </c>
      <c r="C1149" s="476" t="s">
        <v>1589</v>
      </c>
      <c r="D1149" s="427">
        <v>42449</v>
      </c>
      <c r="E1149" s="428">
        <v>3</v>
      </c>
      <c r="F1149" s="428">
        <v>6.1636819999999997</v>
      </c>
      <c r="G1149" s="429">
        <v>0</v>
      </c>
      <c r="H1149" s="428">
        <v>9.16</v>
      </c>
      <c r="I1149" s="477" t="s">
        <v>1322</v>
      </c>
      <c r="J1149" s="476" t="s">
        <v>1589</v>
      </c>
      <c r="K1149" s="476"/>
      <c r="L1149" s="476" t="s">
        <v>1323</v>
      </c>
      <c r="M1149" s="426" t="str">
        <f>B1149</f>
        <v>开县</v>
      </c>
      <c r="N1149" s="457" t="s">
        <v>1590</v>
      </c>
      <c r="O1149" s="428" t="s">
        <v>41</v>
      </c>
      <c r="P1149" s="458">
        <v>160.9</v>
      </c>
      <c r="Q1149" s="433"/>
      <c r="R1149" s="433"/>
      <c r="S1149" s="433"/>
      <c r="T1149" s="433"/>
      <c r="U1149" s="433"/>
      <c r="V1149" s="434" t="s">
        <v>1320</v>
      </c>
    </row>
    <row r="1150" spans="1:22" s="435" customFormat="1" ht="60" x14ac:dyDescent="0.25">
      <c r="A1150" s="424">
        <f>MAX($A$3:A1149)+1</f>
        <v>320</v>
      </c>
      <c r="B1150" s="475" t="s">
        <v>548</v>
      </c>
      <c r="C1150" s="476" t="s">
        <v>1591</v>
      </c>
      <c r="D1150" s="427">
        <v>42449</v>
      </c>
      <c r="E1150" s="428">
        <v>9</v>
      </c>
      <c r="F1150" s="428">
        <v>24.83822</v>
      </c>
      <c r="G1150" s="429">
        <v>0</v>
      </c>
      <c r="H1150" s="428">
        <v>33.840000000000003</v>
      </c>
      <c r="I1150" s="477" t="s">
        <v>1318</v>
      </c>
      <c r="J1150" s="462">
        <v>0</v>
      </c>
      <c r="K1150" s="476"/>
      <c r="L1150" s="476"/>
      <c r="M1150" s="476"/>
      <c r="N1150" s="503"/>
      <c r="O1150" s="428">
        <v>0</v>
      </c>
      <c r="P1150" s="504"/>
      <c r="Q1150" s="433"/>
      <c r="R1150" s="433"/>
      <c r="S1150" s="433"/>
      <c r="T1150" s="433"/>
      <c r="U1150" s="433"/>
      <c r="V1150" s="434" t="s">
        <v>1320</v>
      </c>
    </row>
    <row r="1151" spans="1:22" s="435" customFormat="1" ht="60" x14ac:dyDescent="0.25">
      <c r="A1151" s="424">
        <f>MAX($A$3:A1150)+1</f>
        <v>321</v>
      </c>
      <c r="B1151" s="475" t="s">
        <v>548</v>
      </c>
      <c r="C1151" s="476" t="s">
        <v>1592</v>
      </c>
      <c r="D1151" s="427">
        <v>42449</v>
      </c>
      <c r="E1151" s="428">
        <v>17.3</v>
      </c>
      <c r="F1151" s="428">
        <v>51.143565000000002</v>
      </c>
      <c r="G1151" s="429">
        <v>0</v>
      </c>
      <c r="H1151" s="428">
        <v>68.44</v>
      </c>
      <c r="I1151" s="477" t="s">
        <v>1318</v>
      </c>
      <c r="J1151" s="462">
        <v>0</v>
      </c>
      <c r="K1151" s="476"/>
      <c r="L1151" s="476"/>
      <c r="M1151" s="476"/>
      <c r="N1151" s="429"/>
      <c r="O1151" s="429" t="s">
        <v>1408</v>
      </c>
      <c r="P1151" s="429"/>
      <c r="Q1151" s="433"/>
      <c r="R1151" s="433"/>
      <c r="S1151" s="433"/>
      <c r="T1151" s="433"/>
      <c r="U1151" s="433"/>
      <c r="V1151" s="434" t="s">
        <v>1320</v>
      </c>
    </row>
    <row r="1152" spans="1:22" s="435" customFormat="1" ht="60" x14ac:dyDescent="0.25">
      <c r="A1152" s="424">
        <f>MAX($A$3:A1151)+1</f>
        <v>322</v>
      </c>
      <c r="B1152" s="475" t="s">
        <v>548</v>
      </c>
      <c r="C1152" s="476" t="s">
        <v>1593</v>
      </c>
      <c r="D1152" s="427">
        <v>42449</v>
      </c>
      <c r="E1152" s="428">
        <v>4</v>
      </c>
      <c r="F1152" s="428">
        <v>6.1106150000000001</v>
      </c>
      <c r="G1152" s="429">
        <v>0</v>
      </c>
      <c r="H1152" s="428">
        <v>10.11</v>
      </c>
      <c r="I1152" s="477" t="s">
        <v>1318</v>
      </c>
      <c r="J1152" s="462">
        <v>0</v>
      </c>
      <c r="K1152" s="476"/>
      <c r="L1152" s="476"/>
      <c r="M1152" s="476"/>
      <c r="N1152" s="503"/>
      <c r="O1152" s="428">
        <v>0</v>
      </c>
      <c r="P1152" s="504"/>
      <c r="Q1152" s="433"/>
      <c r="R1152" s="433"/>
      <c r="S1152" s="433"/>
      <c r="T1152" s="433"/>
      <c r="U1152" s="433"/>
      <c r="V1152" s="434" t="s">
        <v>1320</v>
      </c>
    </row>
    <row r="1153" spans="1:22" s="435" customFormat="1" ht="60" x14ac:dyDescent="0.25">
      <c r="A1153" s="424">
        <f>MAX($A$3:A1152)+1</f>
        <v>323</v>
      </c>
      <c r="B1153" s="475" t="s">
        <v>548</v>
      </c>
      <c r="C1153" s="476" t="s">
        <v>1594</v>
      </c>
      <c r="D1153" s="427">
        <v>42449</v>
      </c>
      <c r="E1153" s="428">
        <v>2.28559</v>
      </c>
      <c r="F1153" s="428">
        <v>3.0024820000000001</v>
      </c>
      <c r="G1153" s="429">
        <v>0</v>
      </c>
      <c r="H1153" s="428">
        <v>5.29</v>
      </c>
      <c r="I1153" s="477" t="s">
        <v>1318</v>
      </c>
      <c r="J1153" s="462">
        <v>0</v>
      </c>
      <c r="K1153" s="476"/>
      <c r="L1153" s="476"/>
      <c r="M1153" s="476"/>
      <c r="N1153" s="503"/>
      <c r="O1153" s="428">
        <v>0</v>
      </c>
      <c r="P1153" s="504"/>
      <c r="Q1153" s="433"/>
      <c r="R1153" s="433"/>
      <c r="S1153" s="433"/>
      <c r="T1153" s="433"/>
      <c r="U1153" s="433"/>
      <c r="V1153" s="434" t="s">
        <v>1320</v>
      </c>
    </row>
    <row r="1154" spans="1:22" s="435" customFormat="1" ht="60" x14ac:dyDescent="0.25">
      <c r="A1154" s="424">
        <f>MAX($A$3:A1153)+1</f>
        <v>324</v>
      </c>
      <c r="B1154" s="475" t="s">
        <v>548</v>
      </c>
      <c r="C1154" s="476" t="s">
        <v>1595</v>
      </c>
      <c r="D1154" s="427">
        <v>42449</v>
      </c>
      <c r="E1154" s="428">
        <v>3.9</v>
      </c>
      <c r="F1154" s="428">
        <v>12.26234</v>
      </c>
      <c r="G1154" s="429">
        <v>0</v>
      </c>
      <c r="H1154" s="428">
        <v>16.16</v>
      </c>
      <c r="I1154" s="477" t="s">
        <v>1318</v>
      </c>
      <c r="J1154" s="462">
        <v>0</v>
      </c>
      <c r="K1154" s="476"/>
      <c r="L1154" s="476"/>
      <c r="M1154" s="476"/>
      <c r="N1154" s="503"/>
      <c r="O1154" s="428">
        <v>0</v>
      </c>
      <c r="P1154" s="504"/>
      <c r="Q1154" s="433"/>
      <c r="R1154" s="433"/>
      <c r="S1154" s="433"/>
      <c r="T1154" s="433"/>
      <c r="U1154" s="433"/>
      <c r="V1154" s="434" t="s">
        <v>1320</v>
      </c>
    </row>
    <row r="1155" spans="1:22" s="435" customFormat="1" ht="60" x14ac:dyDescent="0.25">
      <c r="A1155" s="424">
        <f>MAX($A$3:A1154)+1</f>
        <v>325</v>
      </c>
      <c r="B1155" s="475" t="s">
        <v>548</v>
      </c>
      <c r="C1155" s="476" t="s">
        <v>1596</v>
      </c>
      <c r="D1155" s="427">
        <v>42449</v>
      </c>
      <c r="E1155" s="428">
        <v>2.9</v>
      </c>
      <c r="F1155" s="428">
        <v>3.6893519999999995</v>
      </c>
      <c r="G1155" s="429">
        <v>0</v>
      </c>
      <c r="H1155" s="428">
        <v>6.59</v>
      </c>
      <c r="I1155" s="477" t="s">
        <v>1318</v>
      </c>
      <c r="J1155" s="462">
        <v>0</v>
      </c>
      <c r="K1155" s="476"/>
      <c r="L1155" s="476"/>
      <c r="M1155" s="476"/>
      <c r="N1155" s="503"/>
      <c r="O1155" s="428">
        <v>0</v>
      </c>
      <c r="P1155" s="504"/>
      <c r="Q1155" s="433"/>
      <c r="R1155" s="433"/>
      <c r="S1155" s="433"/>
      <c r="T1155" s="433"/>
      <c r="U1155" s="433"/>
      <c r="V1155" s="434" t="s">
        <v>1320</v>
      </c>
    </row>
    <row r="1156" spans="1:22" s="435" customFormat="1" ht="60" x14ac:dyDescent="0.25">
      <c r="A1156" s="424">
        <f>MAX($A$3:A1155)+1</f>
        <v>326</v>
      </c>
      <c r="B1156" s="475" t="s">
        <v>548</v>
      </c>
      <c r="C1156" s="476" t="s">
        <v>1597</v>
      </c>
      <c r="D1156" s="427">
        <v>42449</v>
      </c>
      <c r="E1156" s="428">
        <v>8</v>
      </c>
      <c r="F1156" s="428">
        <v>20.698373999999998</v>
      </c>
      <c r="G1156" s="429">
        <v>0</v>
      </c>
      <c r="H1156" s="428">
        <v>28.7</v>
      </c>
      <c r="I1156" s="477" t="s">
        <v>1318</v>
      </c>
      <c r="J1156" s="462">
        <v>0</v>
      </c>
      <c r="K1156" s="476"/>
      <c r="L1156" s="476"/>
      <c r="M1156" s="476"/>
      <c r="N1156" s="503"/>
      <c r="O1156" s="428">
        <v>0</v>
      </c>
      <c r="P1156" s="504"/>
      <c r="Q1156" s="433"/>
      <c r="R1156" s="433"/>
      <c r="S1156" s="433"/>
      <c r="T1156" s="433"/>
      <c r="U1156" s="433"/>
      <c r="V1156" s="434" t="s">
        <v>1320</v>
      </c>
    </row>
    <row r="1157" spans="1:22" s="435" customFormat="1" ht="60" x14ac:dyDescent="0.25">
      <c r="A1157" s="424">
        <f>MAX($A$3:A1156)+1</f>
        <v>327</v>
      </c>
      <c r="B1157" s="475" t="s">
        <v>548</v>
      </c>
      <c r="C1157" s="476" t="s">
        <v>1598</v>
      </c>
      <c r="D1157" s="427">
        <v>42449</v>
      </c>
      <c r="E1157" s="428">
        <v>3</v>
      </c>
      <c r="F1157" s="428">
        <v>15.562373999999998</v>
      </c>
      <c r="G1157" s="429">
        <v>0</v>
      </c>
      <c r="H1157" s="428">
        <v>18.559999999999999</v>
      </c>
      <c r="I1157" s="477" t="s">
        <v>1318</v>
      </c>
      <c r="J1157" s="462">
        <v>0</v>
      </c>
      <c r="K1157" s="476"/>
      <c r="L1157" s="476"/>
      <c r="M1157" s="476"/>
      <c r="N1157" s="503"/>
      <c r="O1157" s="428">
        <v>0</v>
      </c>
      <c r="P1157" s="504"/>
      <c r="Q1157" s="433"/>
      <c r="R1157" s="433"/>
      <c r="S1157" s="433"/>
      <c r="T1157" s="433"/>
      <c r="U1157" s="433"/>
      <c r="V1157" s="434" t="s">
        <v>1320</v>
      </c>
    </row>
    <row r="1158" spans="1:22" s="435" customFormat="1" ht="60" x14ac:dyDescent="0.25">
      <c r="A1158" s="424">
        <f>MAX($A$3:A1157)+1</f>
        <v>328</v>
      </c>
      <c r="B1158" s="475" t="s">
        <v>548</v>
      </c>
      <c r="C1158" s="476" t="s">
        <v>1599</v>
      </c>
      <c r="D1158" s="427">
        <v>42449</v>
      </c>
      <c r="E1158" s="428">
        <v>8.4</v>
      </c>
      <c r="F1158" s="428">
        <v>20.510218999999999</v>
      </c>
      <c r="G1158" s="429">
        <v>0.2465</v>
      </c>
      <c r="H1158" s="428">
        <v>29.16</v>
      </c>
      <c r="I1158" s="477" t="s">
        <v>1600</v>
      </c>
      <c r="J1158" s="499" t="s">
        <v>1601</v>
      </c>
      <c r="K1158" s="476"/>
      <c r="L1158" s="476" t="s">
        <v>1323</v>
      </c>
      <c r="M1158" s="426" t="str">
        <f>B1158</f>
        <v>开县</v>
      </c>
      <c r="N1158" s="471" t="s">
        <v>1602</v>
      </c>
      <c r="O1158" s="428" t="s">
        <v>41</v>
      </c>
      <c r="P1158" s="472">
        <v>112.7</v>
      </c>
      <c r="Q1158" s="433"/>
      <c r="R1158" s="433"/>
      <c r="S1158" s="433"/>
      <c r="T1158" s="433"/>
      <c r="U1158" s="433"/>
      <c r="V1158" s="434" t="s">
        <v>1320</v>
      </c>
    </row>
    <row r="1159" spans="1:22" s="435" customFormat="1" ht="60" x14ac:dyDescent="0.25">
      <c r="A1159" s="424">
        <f>MAX($A$3:A1158)+1</f>
        <v>329</v>
      </c>
      <c r="B1159" s="475" t="s">
        <v>548</v>
      </c>
      <c r="C1159" s="476" t="s">
        <v>1603</v>
      </c>
      <c r="D1159" s="427">
        <v>42449</v>
      </c>
      <c r="E1159" s="428">
        <v>10</v>
      </c>
      <c r="F1159" s="428">
        <v>27.016855</v>
      </c>
      <c r="G1159" s="429">
        <v>0.78600000000000003</v>
      </c>
      <c r="H1159" s="428">
        <v>37.799999999999997</v>
      </c>
      <c r="I1159" s="477" t="s">
        <v>1318</v>
      </c>
      <c r="J1159" s="462">
        <v>0</v>
      </c>
      <c r="K1159" s="476"/>
      <c r="L1159" s="476" t="s">
        <v>1323</v>
      </c>
      <c r="M1159" s="426" t="str">
        <f>B1159</f>
        <v>开县</v>
      </c>
      <c r="N1159" s="471" t="s">
        <v>1604</v>
      </c>
      <c r="O1159" s="428" t="s">
        <v>1393</v>
      </c>
      <c r="P1159" s="472">
        <v>127.33</v>
      </c>
      <c r="Q1159" s="433"/>
      <c r="R1159" s="433"/>
      <c r="S1159" s="433"/>
      <c r="T1159" s="433"/>
      <c r="U1159" s="433"/>
      <c r="V1159" s="434" t="s">
        <v>1320</v>
      </c>
    </row>
    <row r="1160" spans="1:22" s="435" customFormat="1" ht="60" x14ac:dyDescent="0.25">
      <c r="A1160" s="424">
        <f>MAX($A$3:A1159)+1</f>
        <v>330</v>
      </c>
      <c r="B1160" s="475" t="s">
        <v>548</v>
      </c>
      <c r="C1160" s="476" t="s">
        <v>1605</v>
      </c>
      <c r="D1160" s="427">
        <v>42449</v>
      </c>
      <c r="E1160" s="476">
        <v>5</v>
      </c>
      <c r="F1160" s="476">
        <v>13.609504000000001</v>
      </c>
      <c r="G1160" s="476">
        <v>0.51100000000000001</v>
      </c>
      <c r="H1160" s="476">
        <v>19.12</v>
      </c>
      <c r="I1160" s="476" t="s">
        <v>1322</v>
      </c>
      <c r="J1160" s="499" t="s">
        <v>1606</v>
      </c>
      <c r="K1160" s="476"/>
      <c r="L1160" s="476" t="s">
        <v>1323</v>
      </c>
      <c r="M1160" s="426" t="str">
        <f>B1160</f>
        <v>开县</v>
      </c>
      <c r="N1160" s="471" t="s">
        <v>1607</v>
      </c>
      <c r="O1160" s="428" t="s">
        <v>41</v>
      </c>
      <c r="P1160" s="472">
        <v>99.65</v>
      </c>
      <c r="Q1160" s="433"/>
      <c r="R1160" s="433"/>
      <c r="S1160" s="433"/>
      <c r="T1160" s="433"/>
      <c r="U1160" s="433"/>
      <c r="V1160" s="434" t="s">
        <v>1320</v>
      </c>
    </row>
    <row r="1161" spans="1:22" s="435" customFormat="1" ht="60" x14ac:dyDescent="0.25">
      <c r="A1161" s="424">
        <f>MAX($A$3:A1160)+1</f>
        <v>331</v>
      </c>
      <c r="B1161" s="475" t="s">
        <v>548</v>
      </c>
      <c r="C1161" s="476" t="s">
        <v>1608</v>
      </c>
      <c r="D1161" s="427">
        <v>42449</v>
      </c>
      <c r="E1161" s="428">
        <v>1.9</v>
      </c>
      <c r="F1161" s="428">
        <v>1.074139</v>
      </c>
      <c r="G1161" s="429">
        <v>0</v>
      </c>
      <c r="H1161" s="428">
        <v>2.97</v>
      </c>
      <c r="I1161" s="477" t="s">
        <v>1318</v>
      </c>
      <c r="J1161" s="499"/>
      <c r="K1161" s="476"/>
      <c r="L1161" s="476"/>
      <c r="M1161" s="476"/>
      <c r="N1161" s="429"/>
      <c r="O1161" s="429" t="s">
        <v>1408</v>
      </c>
      <c r="P1161" s="429"/>
      <c r="Q1161" s="433"/>
      <c r="R1161" s="433"/>
      <c r="S1161" s="433"/>
      <c r="T1161" s="433"/>
      <c r="U1161" s="433"/>
      <c r="V1161" s="434" t="s">
        <v>1320</v>
      </c>
    </row>
    <row r="1162" spans="1:22" s="435" customFormat="1" ht="60" x14ac:dyDescent="0.25">
      <c r="A1162" s="424">
        <f>MAX($A$3:A1161)+1</f>
        <v>332</v>
      </c>
      <c r="B1162" s="475" t="s">
        <v>548</v>
      </c>
      <c r="C1162" s="476" t="s">
        <v>1609</v>
      </c>
      <c r="D1162" s="427">
        <v>42449</v>
      </c>
      <c r="E1162" s="428">
        <v>4.9000000000000004</v>
      </c>
      <c r="F1162" s="428">
        <v>5.3977349999999999</v>
      </c>
      <c r="G1162" s="429">
        <v>0</v>
      </c>
      <c r="H1162" s="428">
        <v>10.3</v>
      </c>
      <c r="I1162" s="477" t="s">
        <v>744</v>
      </c>
      <c r="J1162" s="499" t="s">
        <v>1610</v>
      </c>
      <c r="K1162" s="476"/>
      <c r="L1162" s="476"/>
      <c r="M1162" s="476"/>
      <c r="N1162" s="471"/>
      <c r="O1162" s="428">
        <v>0</v>
      </c>
      <c r="P1162" s="472"/>
      <c r="Q1162" s="433"/>
      <c r="R1162" s="433"/>
      <c r="S1162" s="433"/>
      <c r="T1162" s="433"/>
      <c r="U1162" s="433"/>
      <c r="V1162" s="434" t="s">
        <v>1320</v>
      </c>
    </row>
    <row r="1163" spans="1:22" s="435" customFormat="1" ht="60" x14ac:dyDescent="0.25">
      <c r="A1163" s="424">
        <f>MAX($A$3:A1162)+1</f>
        <v>333</v>
      </c>
      <c r="B1163" s="475" t="s">
        <v>548</v>
      </c>
      <c r="C1163" s="476" t="s">
        <v>1611</v>
      </c>
      <c r="D1163" s="427">
        <v>42449</v>
      </c>
      <c r="E1163" s="428">
        <v>3.46</v>
      </c>
      <c r="F1163" s="428">
        <v>4.6279599999999999</v>
      </c>
      <c r="G1163" s="429">
        <v>0</v>
      </c>
      <c r="H1163" s="428">
        <v>8.09</v>
      </c>
      <c r="I1163" s="477" t="s">
        <v>1318</v>
      </c>
      <c r="J1163" s="462">
        <v>0</v>
      </c>
      <c r="K1163" s="476"/>
      <c r="L1163" s="476"/>
      <c r="M1163" s="476"/>
      <c r="N1163" s="471"/>
      <c r="O1163" s="428">
        <v>0</v>
      </c>
      <c r="P1163" s="472"/>
      <c r="Q1163" s="433"/>
      <c r="R1163" s="433"/>
      <c r="S1163" s="433"/>
      <c r="T1163" s="433"/>
      <c r="U1163" s="433"/>
      <c r="V1163" s="434" t="s">
        <v>1320</v>
      </c>
    </row>
    <row r="1164" spans="1:22" s="435" customFormat="1" ht="60" x14ac:dyDescent="0.25">
      <c r="A1164" s="424">
        <f>MAX($A$3:A1163)+1</f>
        <v>334</v>
      </c>
      <c r="B1164" s="475" t="s">
        <v>548</v>
      </c>
      <c r="C1164" s="476" t="s">
        <v>1612</v>
      </c>
      <c r="D1164" s="427">
        <v>42449</v>
      </c>
      <c r="E1164" s="428">
        <v>4</v>
      </c>
      <c r="F1164" s="428">
        <v>10.148335000000001</v>
      </c>
      <c r="G1164" s="429">
        <v>0.46100000000000002</v>
      </c>
      <c r="H1164" s="428">
        <v>14.61</v>
      </c>
      <c r="I1164" s="477" t="s">
        <v>744</v>
      </c>
      <c r="J1164" s="499" t="s">
        <v>1613</v>
      </c>
      <c r="K1164" s="476"/>
      <c r="L1164" s="476"/>
      <c r="M1164" s="476"/>
      <c r="N1164" s="471"/>
      <c r="O1164" s="428">
        <v>0</v>
      </c>
      <c r="P1164" s="472"/>
      <c r="Q1164" s="433"/>
      <c r="R1164" s="433"/>
      <c r="S1164" s="433"/>
      <c r="T1164" s="433"/>
      <c r="U1164" s="433"/>
      <c r="V1164" s="434" t="s">
        <v>1320</v>
      </c>
    </row>
    <row r="1165" spans="1:22" s="435" customFormat="1" ht="60" x14ac:dyDescent="0.25">
      <c r="A1165" s="424">
        <f>MAX($A$3:A1164)+1</f>
        <v>335</v>
      </c>
      <c r="B1165" s="475" t="s">
        <v>548</v>
      </c>
      <c r="C1165" s="476" t="s">
        <v>1614</v>
      </c>
      <c r="D1165" s="427">
        <v>42449</v>
      </c>
      <c r="E1165" s="428">
        <v>9</v>
      </c>
      <c r="F1165" s="428">
        <v>22.865205</v>
      </c>
      <c r="G1165" s="429">
        <v>0</v>
      </c>
      <c r="H1165" s="428">
        <v>31.87</v>
      </c>
      <c r="I1165" s="477" t="s">
        <v>1318</v>
      </c>
      <c r="J1165" s="462">
        <v>0</v>
      </c>
      <c r="K1165" s="476"/>
      <c r="L1165" s="476"/>
      <c r="M1165" s="476"/>
      <c r="N1165" s="503"/>
      <c r="O1165" s="428">
        <v>0</v>
      </c>
      <c r="P1165" s="504"/>
      <c r="Q1165" s="433"/>
      <c r="R1165" s="433"/>
      <c r="S1165" s="433"/>
      <c r="T1165" s="433"/>
      <c r="U1165" s="433"/>
      <c r="V1165" s="434" t="s">
        <v>1320</v>
      </c>
    </row>
    <row r="1166" spans="1:22" s="435" customFormat="1" ht="60" x14ac:dyDescent="0.25">
      <c r="A1166" s="424">
        <f>MAX($A$3:A1165)+1</f>
        <v>336</v>
      </c>
      <c r="B1166" s="500" t="s">
        <v>28</v>
      </c>
      <c r="C1166" s="424" t="s">
        <v>1615</v>
      </c>
      <c r="D1166" s="427">
        <v>42449</v>
      </c>
      <c r="E1166" s="428">
        <v>1547</v>
      </c>
      <c r="F1166" s="428">
        <v>3830.154779</v>
      </c>
      <c r="G1166" s="429">
        <v>0</v>
      </c>
      <c r="H1166" s="428">
        <v>5377.15</v>
      </c>
      <c r="I1166" s="498" t="s">
        <v>1318</v>
      </c>
      <c r="J1166" s="462">
        <v>0</v>
      </c>
      <c r="K1166" s="424"/>
      <c r="L1166" s="424"/>
      <c r="M1166" s="424"/>
      <c r="N1166" s="444"/>
      <c r="O1166" s="428" t="s">
        <v>1616</v>
      </c>
      <c r="P1166" s="445"/>
      <c r="Q1166" s="433"/>
      <c r="R1166" s="433"/>
      <c r="S1166" s="433"/>
      <c r="T1166" s="433"/>
      <c r="U1166" s="433"/>
      <c r="V1166" s="434" t="s">
        <v>1320</v>
      </c>
    </row>
    <row r="1167" spans="1:22" s="435" customFormat="1" ht="60" x14ac:dyDescent="0.25">
      <c r="A1167" s="424">
        <f>MAX($A$3:A1166)+1</f>
        <v>337</v>
      </c>
      <c r="B1167" s="500" t="s">
        <v>28</v>
      </c>
      <c r="C1167" s="424" t="s">
        <v>1617</v>
      </c>
      <c r="D1167" s="427">
        <v>42449</v>
      </c>
      <c r="E1167" s="428">
        <v>23.028088</v>
      </c>
      <c r="F1167" s="428">
        <v>29.375552000000003</v>
      </c>
      <c r="G1167" s="429">
        <v>0</v>
      </c>
      <c r="H1167" s="428">
        <v>52.4</v>
      </c>
      <c r="I1167" s="498" t="s">
        <v>1322</v>
      </c>
      <c r="J1167" s="430" t="s">
        <v>1618</v>
      </c>
      <c r="K1167" s="424"/>
      <c r="L1167" s="424" t="s">
        <v>1323</v>
      </c>
      <c r="M1167" s="426" t="str">
        <f>B1167</f>
        <v>巴南</v>
      </c>
      <c r="N1167" s="444" t="s">
        <v>1619</v>
      </c>
      <c r="O1167" s="428" t="s">
        <v>1620</v>
      </c>
      <c r="P1167" s="445">
        <v>468</v>
      </c>
      <c r="Q1167" s="433"/>
      <c r="R1167" s="433"/>
      <c r="S1167" s="433"/>
      <c r="T1167" s="433"/>
      <c r="U1167" s="433"/>
      <c r="V1167" s="434" t="s">
        <v>1320</v>
      </c>
    </row>
    <row r="1168" spans="1:22" s="435" customFormat="1" ht="13.5" customHeight="1" x14ac:dyDescent="0.25">
      <c r="A1168" s="505">
        <f>MAX($A$3:A1167)+1</f>
        <v>338</v>
      </c>
      <c r="B1168" s="506" t="s">
        <v>28</v>
      </c>
      <c r="C1168" s="440" t="s">
        <v>1621</v>
      </c>
      <c r="D1168" s="507">
        <v>42449</v>
      </c>
      <c r="E1168" s="440">
        <v>12.35</v>
      </c>
      <c r="F1168" s="440">
        <v>9.5597139999999996</v>
      </c>
      <c r="G1168" s="440">
        <v>0</v>
      </c>
      <c r="H1168" s="440">
        <v>21.91</v>
      </c>
      <c r="I1168" s="480" t="s">
        <v>1318</v>
      </c>
      <c r="J1168" s="443">
        <v>0</v>
      </c>
      <c r="K1168" s="440"/>
      <c r="L1168" s="486" t="s">
        <v>1323</v>
      </c>
      <c r="M1168" s="440" t="str">
        <f>B1168</f>
        <v>巴南</v>
      </c>
      <c r="N1168" s="486" t="s">
        <v>1622</v>
      </c>
      <c r="O1168" s="428" t="s">
        <v>1623</v>
      </c>
      <c r="P1168" s="445">
        <v>58</v>
      </c>
      <c r="Q1168" s="433"/>
      <c r="R1168" s="433"/>
      <c r="S1168" s="433"/>
      <c r="T1168" s="433"/>
      <c r="U1168" s="433"/>
      <c r="V1168" s="446" t="s">
        <v>1624</v>
      </c>
    </row>
    <row r="1169" spans="1:22" s="435" customFormat="1" ht="13.5" customHeight="1" x14ac:dyDescent="0.25">
      <c r="A1169" s="505"/>
      <c r="B1169" s="506"/>
      <c r="C1169" s="440"/>
      <c r="D1169" s="507"/>
      <c r="E1169" s="440"/>
      <c r="F1169" s="440"/>
      <c r="G1169" s="440"/>
      <c r="H1169" s="440"/>
      <c r="I1169" s="481"/>
      <c r="J1169" s="449"/>
      <c r="K1169" s="440"/>
      <c r="L1169" s="440"/>
      <c r="M1169" s="440"/>
      <c r="N1169" s="486"/>
      <c r="O1169" s="428" t="s">
        <v>1623</v>
      </c>
      <c r="P1169" s="445">
        <v>349</v>
      </c>
      <c r="Q1169" s="433"/>
      <c r="R1169" s="433"/>
      <c r="S1169" s="433"/>
      <c r="T1169" s="433"/>
      <c r="U1169" s="433"/>
      <c r="V1169" s="450"/>
    </row>
    <row r="1170" spans="1:22" s="435" customFormat="1" ht="13.5" customHeight="1" x14ac:dyDescent="0.25">
      <c r="A1170" s="505"/>
      <c r="B1170" s="506"/>
      <c r="C1170" s="440"/>
      <c r="D1170" s="507"/>
      <c r="E1170" s="440"/>
      <c r="F1170" s="440"/>
      <c r="G1170" s="440"/>
      <c r="H1170" s="440"/>
      <c r="I1170" s="481"/>
      <c r="J1170" s="449"/>
      <c r="K1170" s="440"/>
      <c r="L1170" s="440"/>
      <c r="M1170" s="440"/>
      <c r="N1170" s="486"/>
      <c r="O1170" s="428" t="s">
        <v>1623</v>
      </c>
      <c r="P1170" s="445">
        <v>204</v>
      </c>
      <c r="Q1170" s="433"/>
      <c r="R1170" s="433"/>
      <c r="S1170" s="433"/>
      <c r="T1170" s="433"/>
      <c r="U1170" s="433"/>
      <c r="V1170" s="450"/>
    </row>
    <row r="1171" spans="1:22" s="435" customFormat="1" ht="13.5" customHeight="1" x14ac:dyDescent="0.25">
      <c r="A1171" s="505"/>
      <c r="B1171" s="506"/>
      <c r="C1171" s="440"/>
      <c r="D1171" s="507"/>
      <c r="E1171" s="440"/>
      <c r="F1171" s="440"/>
      <c r="G1171" s="440"/>
      <c r="H1171" s="440"/>
      <c r="I1171" s="482"/>
      <c r="J1171" s="453"/>
      <c r="K1171" s="440"/>
      <c r="L1171" s="440"/>
      <c r="M1171" s="440"/>
      <c r="N1171" s="486"/>
      <c r="O1171" s="428" t="s">
        <v>1456</v>
      </c>
      <c r="P1171" s="445">
        <v>428.8</v>
      </c>
      <c r="Q1171" s="433"/>
      <c r="R1171" s="433"/>
      <c r="S1171" s="433"/>
      <c r="T1171" s="433"/>
      <c r="U1171" s="433"/>
      <c r="V1171" s="454"/>
    </row>
    <row r="1172" spans="1:22" s="435" customFormat="1" ht="60" x14ac:dyDescent="0.25">
      <c r="A1172" s="424">
        <f>MAX($A$3:A1171)+1</f>
        <v>339</v>
      </c>
      <c r="B1172" s="500" t="s">
        <v>28</v>
      </c>
      <c r="C1172" s="424" t="s">
        <v>1625</v>
      </c>
      <c r="D1172" s="427">
        <v>42449</v>
      </c>
      <c r="E1172" s="428">
        <v>7</v>
      </c>
      <c r="F1172" s="428">
        <v>16.625067000000001</v>
      </c>
      <c r="G1172" s="429">
        <v>0</v>
      </c>
      <c r="H1172" s="428">
        <v>23.63</v>
      </c>
      <c r="I1172" s="498" t="s">
        <v>1318</v>
      </c>
      <c r="J1172" s="462">
        <v>0</v>
      </c>
      <c r="K1172" s="424"/>
      <c r="L1172" s="424" t="s">
        <v>1323</v>
      </c>
      <c r="M1172" s="426" t="str">
        <f>B1172</f>
        <v>巴南</v>
      </c>
      <c r="N1172" s="444" t="s">
        <v>1626</v>
      </c>
      <c r="O1172" s="428" t="s">
        <v>1627</v>
      </c>
      <c r="P1172" s="497" t="s">
        <v>1408</v>
      </c>
      <c r="Q1172" s="433"/>
      <c r="R1172" s="433"/>
      <c r="S1172" s="433"/>
      <c r="T1172" s="433"/>
      <c r="U1172" s="433"/>
      <c r="V1172" s="434" t="s">
        <v>1624</v>
      </c>
    </row>
    <row r="1173" spans="1:22" s="435" customFormat="1" ht="60" x14ac:dyDescent="0.25">
      <c r="A1173" s="424">
        <f>MAX($A$3:A1172)+1</f>
        <v>340</v>
      </c>
      <c r="B1173" s="500" t="s">
        <v>28</v>
      </c>
      <c r="C1173" s="424" t="s">
        <v>1628</v>
      </c>
      <c r="D1173" s="427">
        <v>42449</v>
      </c>
      <c r="E1173" s="428">
        <v>237.8</v>
      </c>
      <c r="F1173" s="428">
        <v>584.24826799999994</v>
      </c>
      <c r="G1173" s="429">
        <v>0</v>
      </c>
      <c r="H1173" s="428">
        <v>822.05</v>
      </c>
      <c r="I1173" s="498" t="s">
        <v>1322</v>
      </c>
      <c r="J1173" s="498" t="s">
        <v>1628</v>
      </c>
      <c r="K1173" s="424"/>
      <c r="L1173" s="424" t="s">
        <v>1323</v>
      </c>
      <c r="M1173" s="426" t="str">
        <f>B1173</f>
        <v>巴南</v>
      </c>
      <c r="N1173" s="444" t="s">
        <v>1629</v>
      </c>
      <c r="O1173" s="444" t="s">
        <v>70</v>
      </c>
      <c r="P1173" s="445">
        <v>4050</v>
      </c>
      <c r="Q1173" s="433"/>
      <c r="R1173" s="433"/>
      <c r="S1173" s="433"/>
      <c r="T1173" s="433"/>
      <c r="U1173" s="433"/>
      <c r="V1173" s="434" t="s">
        <v>1624</v>
      </c>
    </row>
    <row r="1174" spans="1:22" s="435" customFormat="1" ht="60" x14ac:dyDescent="0.25">
      <c r="A1174" s="424">
        <f>MAX($A$3:A1173)+1</f>
        <v>341</v>
      </c>
      <c r="B1174" s="500" t="s">
        <v>28</v>
      </c>
      <c r="C1174" s="424" t="s">
        <v>1630</v>
      </c>
      <c r="D1174" s="427">
        <v>42449</v>
      </c>
      <c r="E1174" s="428">
        <v>39</v>
      </c>
      <c r="F1174" s="428">
        <v>3.3151000000000002</v>
      </c>
      <c r="G1174" s="429">
        <v>0</v>
      </c>
      <c r="H1174" s="428">
        <v>42.32</v>
      </c>
      <c r="I1174" s="498" t="s">
        <v>1318</v>
      </c>
      <c r="J1174" s="462">
        <v>0</v>
      </c>
      <c r="K1174" s="424"/>
      <c r="L1174" s="424"/>
      <c r="M1174" s="424"/>
      <c r="N1174" s="444"/>
      <c r="O1174" s="428">
        <v>0</v>
      </c>
      <c r="P1174" s="445"/>
      <c r="Q1174" s="433"/>
      <c r="R1174" s="433"/>
      <c r="S1174" s="433"/>
      <c r="T1174" s="433"/>
      <c r="U1174" s="433"/>
      <c r="V1174" s="434" t="s">
        <v>1624</v>
      </c>
    </row>
    <row r="1175" spans="1:22" s="435" customFormat="1" ht="13.5" customHeight="1" x14ac:dyDescent="0.25">
      <c r="A1175" s="456">
        <f>MAX($A$3:A1174)+1</f>
        <v>342</v>
      </c>
      <c r="B1175" s="479" t="s">
        <v>28</v>
      </c>
      <c r="C1175" s="456" t="s">
        <v>1631</v>
      </c>
      <c r="D1175" s="439">
        <v>42449</v>
      </c>
      <c r="E1175" s="440">
        <v>1174.5744</v>
      </c>
      <c r="F1175" s="440">
        <v>2740.3554039999999</v>
      </c>
      <c r="G1175" s="440">
        <v>0</v>
      </c>
      <c r="H1175" s="440">
        <v>3914.93</v>
      </c>
      <c r="I1175" s="483" t="s">
        <v>1322</v>
      </c>
      <c r="J1175" s="480" t="s">
        <v>1631</v>
      </c>
      <c r="K1175" s="456"/>
      <c r="L1175" s="456" t="s">
        <v>1323</v>
      </c>
      <c r="M1175" s="438" t="str">
        <f>B1175</f>
        <v>巴南</v>
      </c>
      <c r="N1175" s="486" t="s">
        <v>1632</v>
      </c>
      <c r="O1175" s="440" t="s">
        <v>1325</v>
      </c>
      <c r="P1175" s="445">
        <v>1693.76</v>
      </c>
      <c r="Q1175" s="433"/>
      <c r="R1175" s="433"/>
      <c r="S1175" s="433"/>
      <c r="T1175" s="433"/>
      <c r="U1175" s="433"/>
      <c r="V1175" s="446" t="s">
        <v>1624</v>
      </c>
    </row>
    <row r="1176" spans="1:22" s="435" customFormat="1" ht="13.5" customHeight="1" x14ac:dyDescent="0.25">
      <c r="A1176" s="456"/>
      <c r="B1176" s="479"/>
      <c r="C1176" s="456"/>
      <c r="D1176" s="439"/>
      <c r="E1176" s="440"/>
      <c r="F1176" s="440"/>
      <c r="G1176" s="440"/>
      <c r="H1176" s="440"/>
      <c r="I1176" s="483"/>
      <c r="J1176" s="481"/>
      <c r="K1176" s="456"/>
      <c r="L1176" s="456"/>
      <c r="M1176" s="456"/>
      <c r="N1176" s="486"/>
      <c r="O1176" s="440"/>
      <c r="P1176" s="445">
        <v>3591.52</v>
      </c>
      <c r="Q1176" s="433"/>
      <c r="R1176" s="433"/>
      <c r="S1176" s="433"/>
      <c r="T1176" s="433"/>
      <c r="U1176" s="433"/>
      <c r="V1176" s="450"/>
    </row>
    <row r="1177" spans="1:22" s="435" customFormat="1" ht="13.5" customHeight="1" x14ac:dyDescent="0.25">
      <c r="A1177" s="456"/>
      <c r="B1177" s="479"/>
      <c r="C1177" s="456"/>
      <c r="D1177" s="439"/>
      <c r="E1177" s="440"/>
      <c r="F1177" s="440"/>
      <c r="G1177" s="440"/>
      <c r="H1177" s="440"/>
      <c r="I1177" s="483"/>
      <c r="J1177" s="481"/>
      <c r="K1177" s="456"/>
      <c r="L1177" s="456"/>
      <c r="M1177" s="456"/>
      <c r="N1177" s="486"/>
      <c r="O1177" s="440"/>
      <c r="P1177" s="445">
        <v>474.6</v>
      </c>
      <c r="Q1177" s="433"/>
      <c r="R1177" s="433"/>
      <c r="S1177" s="433"/>
      <c r="T1177" s="433"/>
      <c r="U1177" s="433"/>
      <c r="V1177" s="450"/>
    </row>
    <row r="1178" spans="1:22" s="435" customFormat="1" ht="13.5" customHeight="1" x14ac:dyDescent="0.25">
      <c r="A1178" s="456"/>
      <c r="B1178" s="479"/>
      <c r="C1178" s="456"/>
      <c r="D1178" s="439"/>
      <c r="E1178" s="440"/>
      <c r="F1178" s="440"/>
      <c r="G1178" s="440"/>
      <c r="H1178" s="440"/>
      <c r="I1178" s="483"/>
      <c r="J1178" s="482"/>
      <c r="K1178" s="456"/>
      <c r="L1178" s="456"/>
      <c r="M1178" s="456"/>
      <c r="N1178" s="444" t="s">
        <v>1633</v>
      </c>
      <c r="O1178" s="440"/>
      <c r="P1178" s="445">
        <v>18116.060000000001</v>
      </c>
      <c r="Q1178" s="433"/>
      <c r="R1178" s="433"/>
      <c r="S1178" s="433"/>
      <c r="T1178" s="433"/>
      <c r="U1178" s="433"/>
      <c r="V1178" s="454"/>
    </row>
    <row r="1179" spans="1:22" s="435" customFormat="1" ht="13.5" customHeight="1" x14ac:dyDescent="0.25">
      <c r="A1179" s="456">
        <f>MAX($A$3:A1178)+1</f>
        <v>343</v>
      </c>
      <c r="B1179" s="479" t="s">
        <v>28</v>
      </c>
      <c r="C1179" s="456" t="s">
        <v>1634</v>
      </c>
      <c r="D1179" s="439">
        <v>42449</v>
      </c>
      <c r="E1179" s="440">
        <v>262.89749999999998</v>
      </c>
      <c r="F1179" s="440">
        <v>796.55407200000002</v>
      </c>
      <c r="G1179" s="440">
        <v>0</v>
      </c>
      <c r="H1179" s="440">
        <v>1059.45</v>
      </c>
      <c r="I1179" s="442" t="s">
        <v>1322</v>
      </c>
      <c r="J1179" s="494" t="s">
        <v>1631</v>
      </c>
      <c r="K1179" s="456"/>
      <c r="L1179" s="456" t="s">
        <v>1323</v>
      </c>
      <c r="M1179" s="438" t="str">
        <f>B1179</f>
        <v>巴南</v>
      </c>
      <c r="N1179" s="444" t="s">
        <v>1635</v>
      </c>
      <c r="O1179" s="444" t="s">
        <v>1456</v>
      </c>
      <c r="P1179" s="445">
        <v>57.05</v>
      </c>
      <c r="Q1179" s="433"/>
      <c r="R1179" s="433"/>
      <c r="S1179" s="433"/>
      <c r="T1179" s="433"/>
      <c r="U1179" s="433"/>
      <c r="V1179" s="446" t="s">
        <v>1624</v>
      </c>
    </row>
    <row r="1180" spans="1:22" s="435" customFormat="1" ht="13.5" customHeight="1" x14ac:dyDescent="0.25">
      <c r="A1180" s="456"/>
      <c r="B1180" s="479"/>
      <c r="C1180" s="456"/>
      <c r="D1180" s="439"/>
      <c r="E1180" s="440"/>
      <c r="F1180" s="440"/>
      <c r="G1180" s="440"/>
      <c r="H1180" s="440"/>
      <c r="I1180" s="442"/>
      <c r="J1180" s="495"/>
      <c r="K1180" s="456"/>
      <c r="L1180" s="456"/>
      <c r="M1180" s="456"/>
      <c r="N1180" s="444" t="s">
        <v>1636</v>
      </c>
      <c r="O1180" s="444" t="s">
        <v>1456</v>
      </c>
      <c r="P1180" s="445">
        <v>26.64</v>
      </c>
      <c r="Q1180" s="433"/>
      <c r="R1180" s="433"/>
      <c r="S1180" s="433"/>
      <c r="T1180" s="433"/>
      <c r="U1180" s="433"/>
      <c r="V1180" s="450"/>
    </row>
    <row r="1181" spans="1:22" s="435" customFormat="1" ht="13.5" customHeight="1" x14ac:dyDescent="0.25">
      <c r="A1181" s="456"/>
      <c r="B1181" s="479"/>
      <c r="C1181" s="456"/>
      <c r="D1181" s="439"/>
      <c r="E1181" s="440"/>
      <c r="F1181" s="440"/>
      <c r="G1181" s="440"/>
      <c r="H1181" s="440"/>
      <c r="I1181" s="442"/>
      <c r="J1181" s="496"/>
      <c r="K1181" s="456"/>
      <c r="L1181" s="456"/>
      <c r="M1181" s="456"/>
      <c r="N1181" s="444" t="s">
        <v>1637</v>
      </c>
      <c r="O1181" s="444" t="s">
        <v>1456</v>
      </c>
      <c r="P1181" s="445">
        <v>12.37</v>
      </c>
      <c r="Q1181" s="433"/>
      <c r="R1181" s="433"/>
      <c r="S1181" s="433"/>
      <c r="T1181" s="433"/>
      <c r="U1181" s="433"/>
      <c r="V1181" s="454"/>
    </row>
    <row r="1182" spans="1:22" s="435" customFormat="1" ht="60" x14ac:dyDescent="0.25">
      <c r="A1182" s="424">
        <f>MAX($A$3:A1181)+1</f>
        <v>344</v>
      </c>
      <c r="B1182" s="500" t="s">
        <v>664</v>
      </c>
      <c r="C1182" s="424" t="s">
        <v>1638</v>
      </c>
      <c r="D1182" s="427">
        <v>42449</v>
      </c>
      <c r="E1182" s="428">
        <v>777.1</v>
      </c>
      <c r="F1182" s="428">
        <v>1241.771082</v>
      </c>
      <c r="G1182" s="429">
        <v>0</v>
      </c>
      <c r="H1182" s="428">
        <v>2018.87</v>
      </c>
      <c r="I1182" s="498" t="s">
        <v>1318</v>
      </c>
      <c r="J1182" s="462">
        <v>0</v>
      </c>
      <c r="K1182" s="424"/>
      <c r="L1182" s="424"/>
      <c r="M1182" s="424"/>
      <c r="N1182" s="429"/>
      <c r="O1182" s="429" t="s">
        <v>1408</v>
      </c>
      <c r="P1182" s="429"/>
      <c r="Q1182" s="433"/>
      <c r="R1182" s="433"/>
      <c r="S1182" s="433"/>
      <c r="T1182" s="433"/>
      <c r="U1182" s="433"/>
      <c r="V1182" s="434" t="s">
        <v>1624</v>
      </c>
    </row>
    <row r="1183" spans="1:22" s="435" customFormat="1" ht="13.5" customHeight="1" x14ac:dyDescent="0.25">
      <c r="A1183" s="505">
        <f>MAX($A$3:A1182)+1</f>
        <v>345</v>
      </c>
      <c r="B1183" s="506" t="s">
        <v>1639</v>
      </c>
      <c r="C1183" s="440" t="s">
        <v>1640</v>
      </c>
      <c r="D1183" s="507">
        <v>42449</v>
      </c>
      <c r="E1183" s="440">
        <v>21.7</v>
      </c>
      <c r="F1183" s="440">
        <v>21.619703000000001</v>
      </c>
      <c r="G1183" s="440">
        <v>0</v>
      </c>
      <c r="H1183" s="440">
        <v>43.32</v>
      </c>
      <c r="I1183" s="494" t="s">
        <v>1322</v>
      </c>
      <c r="J1183" s="494" t="s">
        <v>1641</v>
      </c>
      <c r="K1183" s="440"/>
      <c r="L1183" s="486" t="s">
        <v>1323</v>
      </c>
      <c r="M1183" s="440" t="str">
        <f>B1183</f>
        <v>城口</v>
      </c>
      <c r="N1183" s="444" t="s">
        <v>1642</v>
      </c>
      <c r="O1183" s="428" t="s">
        <v>41</v>
      </c>
      <c r="P1183" s="445">
        <v>54.65</v>
      </c>
      <c r="Q1183" s="433"/>
      <c r="R1183" s="433"/>
      <c r="S1183" s="433"/>
      <c r="T1183" s="433"/>
      <c r="U1183" s="433"/>
      <c r="V1183" s="446" t="s">
        <v>1624</v>
      </c>
    </row>
    <row r="1184" spans="1:22" s="435" customFormat="1" ht="13.5" customHeight="1" x14ac:dyDescent="0.25">
      <c r="A1184" s="505"/>
      <c r="B1184" s="506"/>
      <c r="C1184" s="440"/>
      <c r="D1184" s="507"/>
      <c r="E1184" s="440"/>
      <c r="F1184" s="440"/>
      <c r="G1184" s="440"/>
      <c r="H1184" s="440"/>
      <c r="I1184" s="495"/>
      <c r="J1184" s="495"/>
      <c r="K1184" s="440"/>
      <c r="L1184" s="440"/>
      <c r="M1184" s="440"/>
      <c r="N1184" s="444" t="s">
        <v>1643</v>
      </c>
      <c r="O1184" s="428" t="s">
        <v>41</v>
      </c>
      <c r="P1184" s="445">
        <v>81.38</v>
      </c>
      <c r="Q1184" s="433"/>
      <c r="R1184" s="433"/>
      <c r="S1184" s="433"/>
      <c r="T1184" s="433"/>
      <c r="U1184" s="433"/>
      <c r="V1184" s="450"/>
    </row>
    <row r="1185" spans="1:22" s="435" customFormat="1" ht="13.5" customHeight="1" x14ac:dyDescent="0.25">
      <c r="A1185" s="505"/>
      <c r="B1185" s="506"/>
      <c r="C1185" s="440"/>
      <c r="D1185" s="507"/>
      <c r="E1185" s="440"/>
      <c r="F1185" s="440"/>
      <c r="G1185" s="440"/>
      <c r="H1185" s="440"/>
      <c r="I1185" s="495"/>
      <c r="J1185" s="495"/>
      <c r="K1185" s="440"/>
      <c r="L1185" s="440"/>
      <c r="M1185" s="440"/>
      <c r="N1185" s="444" t="s">
        <v>1644</v>
      </c>
      <c r="O1185" s="428" t="s">
        <v>41</v>
      </c>
      <c r="P1185" s="445">
        <v>113.45</v>
      </c>
      <c r="Q1185" s="433"/>
      <c r="R1185" s="433"/>
      <c r="S1185" s="433"/>
      <c r="T1185" s="433"/>
      <c r="U1185" s="433"/>
      <c r="V1185" s="450"/>
    </row>
    <row r="1186" spans="1:22" s="435" customFormat="1" ht="13.5" customHeight="1" x14ac:dyDescent="0.25">
      <c r="A1186" s="505"/>
      <c r="B1186" s="506"/>
      <c r="C1186" s="440"/>
      <c r="D1186" s="507"/>
      <c r="E1186" s="440"/>
      <c r="F1186" s="440"/>
      <c r="G1186" s="440"/>
      <c r="H1186" s="440"/>
      <c r="I1186" s="496"/>
      <c r="J1186" s="496"/>
      <c r="K1186" s="440"/>
      <c r="L1186" s="440"/>
      <c r="M1186" s="440"/>
      <c r="N1186" s="444" t="s">
        <v>1645</v>
      </c>
      <c r="O1186" s="428" t="s">
        <v>41</v>
      </c>
      <c r="P1186" s="445">
        <v>53.75</v>
      </c>
      <c r="Q1186" s="433"/>
      <c r="R1186" s="433"/>
      <c r="S1186" s="433"/>
      <c r="T1186" s="433"/>
      <c r="U1186" s="433"/>
      <c r="V1186" s="454"/>
    </row>
    <row r="1187" spans="1:22" s="435" customFormat="1" ht="60" x14ac:dyDescent="0.25">
      <c r="A1187" s="424">
        <f>MAX($A$3:A1186)+1</f>
        <v>346</v>
      </c>
      <c r="B1187" s="425" t="s">
        <v>1639</v>
      </c>
      <c r="C1187" s="426" t="s">
        <v>1646</v>
      </c>
      <c r="D1187" s="427">
        <v>42449</v>
      </c>
      <c r="E1187" s="428">
        <v>185</v>
      </c>
      <c r="F1187" s="428">
        <v>312.834812</v>
      </c>
      <c r="G1187" s="429">
        <v>0</v>
      </c>
      <c r="H1187" s="428">
        <v>497.83</v>
      </c>
      <c r="I1187" s="430" t="s">
        <v>1322</v>
      </c>
      <c r="J1187" s="430" t="s">
        <v>1647</v>
      </c>
      <c r="K1187" s="426"/>
      <c r="L1187" s="426" t="s">
        <v>1323</v>
      </c>
      <c r="M1187" s="426" t="str">
        <f>B1187</f>
        <v>城口</v>
      </c>
      <c r="N1187" s="444" t="s">
        <v>1648</v>
      </c>
      <c r="O1187" s="428" t="s">
        <v>1325</v>
      </c>
      <c r="P1187" s="445">
        <v>1125.97</v>
      </c>
      <c r="Q1187" s="433"/>
      <c r="R1187" s="433"/>
      <c r="S1187" s="433"/>
      <c r="T1187" s="433"/>
      <c r="U1187" s="433"/>
      <c r="V1187" s="434" t="s">
        <v>1624</v>
      </c>
    </row>
    <row r="1188" spans="1:22" s="435" customFormat="1" ht="60" x14ac:dyDescent="0.25">
      <c r="A1188" s="424">
        <f>MAX($A$3:A1187)+1</f>
        <v>347</v>
      </c>
      <c r="B1188" s="425" t="s">
        <v>1639</v>
      </c>
      <c r="C1188" s="426" t="s">
        <v>1649</v>
      </c>
      <c r="D1188" s="427">
        <v>42449</v>
      </c>
      <c r="E1188" s="428">
        <v>22</v>
      </c>
      <c r="F1188" s="428">
        <v>21.538439999999998</v>
      </c>
      <c r="G1188" s="429">
        <v>0</v>
      </c>
      <c r="H1188" s="428">
        <v>43.54</v>
      </c>
      <c r="I1188" s="430" t="s">
        <v>1318</v>
      </c>
      <c r="J1188" s="462">
        <v>0</v>
      </c>
      <c r="K1188" s="426"/>
      <c r="L1188" s="426"/>
      <c r="M1188" s="426"/>
      <c r="N1188" s="444"/>
      <c r="O1188" s="428">
        <v>0</v>
      </c>
      <c r="P1188" s="445"/>
      <c r="Q1188" s="433"/>
      <c r="R1188" s="433"/>
      <c r="S1188" s="433"/>
      <c r="T1188" s="433"/>
      <c r="U1188" s="433"/>
      <c r="V1188" s="434" t="s">
        <v>1624</v>
      </c>
    </row>
    <row r="1189" spans="1:22" s="435" customFormat="1" ht="60" x14ac:dyDescent="0.25">
      <c r="A1189" s="424">
        <f>MAX($A$3:A1188)+1</f>
        <v>348</v>
      </c>
      <c r="B1189" s="425" t="s">
        <v>1639</v>
      </c>
      <c r="C1189" s="426" t="s">
        <v>1650</v>
      </c>
      <c r="D1189" s="427">
        <v>42449</v>
      </c>
      <c r="E1189" s="428">
        <v>11.8</v>
      </c>
      <c r="F1189" s="428">
        <v>11.552436</v>
      </c>
      <c r="G1189" s="429">
        <v>0</v>
      </c>
      <c r="H1189" s="428">
        <v>23.35</v>
      </c>
      <c r="I1189" s="430" t="s">
        <v>1318</v>
      </c>
      <c r="J1189" s="462">
        <v>0</v>
      </c>
      <c r="K1189" s="426"/>
      <c r="L1189" s="426"/>
      <c r="M1189" s="426"/>
      <c r="N1189" s="444"/>
      <c r="O1189" s="428">
        <v>0</v>
      </c>
      <c r="P1189" s="445"/>
      <c r="Q1189" s="433"/>
      <c r="R1189" s="433"/>
      <c r="S1189" s="433"/>
      <c r="T1189" s="433"/>
      <c r="U1189" s="433"/>
      <c r="V1189" s="434" t="s">
        <v>1624</v>
      </c>
    </row>
    <row r="1190" spans="1:22" s="435" customFormat="1" ht="60" x14ac:dyDescent="0.25">
      <c r="A1190" s="424">
        <f>MAX($A$3:A1189)+1</f>
        <v>349</v>
      </c>
      <c r="B1190" s="425" t="s">
        <v>1639</v>
      </c>
      <c r="C1190" s="426" t="s">
        <v>1651</v>
      </c>
      <c r="D1190" s="427">
        <v>42449</v>
      </c>
      <c r="E1190" s="428">
        <v>23</v>
      </c>
      <c r="F1190" s="428">
        <v>22.709166</v>
      </c>
      <c r="G1190" s="429">
        <v>0</v>
      </c>
      <c r="H1190" s="428">
        <v>45.71</v>
      </c>
      <c r="I1190" s="430" t="s">
        <v>1318</v>
      </c>
      <c r="J1190" s="462">
        <v>0</v>
      </c>
      <c r="K1190" s="426"/>
      <c r="L1190" s="426"/>
      <c r="M1190" s="426"/>
      <c r="N1190" s="444"/>
      <c r="O1190" s="428">
        <v>0</v>
      </c>
      <c r="P1190" s="445"/>
      <c r="Q1190" s="433"/>
      <c r="R1190" s="433"/>
      <c r="S1190" s="433"/>
      <c r="T1190" s="433"/>
      <c r="U1190" s="433"/>
      <c r="V1190" s="434" t="s">
        <v>1624</v>
      </c>
    </row>
    <row r="1191" spans="1:22" s="435" customFormat="1" ht="60" x14ac:dyDescent="0.25">
      <c r="A1191" s="424">
        <f>MAX($A$3:A1190)+1</f>
        <v>350</v>
      </c>
      <c r="B1191" s="425" t="s">
        <v>1639</v>
      </c>
      <c r="C1191" s="426" t="s">
        <v>1652</v>
      </c>
      <c r="D1191" s="427">
        <v>42449</v>
      </c>
      <c r="E1191" s="428">
        <v>8.4</v>
      </c>
      <c r="F1191" s="428">
        <v>8.2237679999999997</v>
      </c>
      <c r="G1191" s="429">
        <v>0</v>
      </c>
      <c r="H1191" s="428">
        <v>16.62</v>
      </c>
      <c r="I1191" s="430" t="s">
        <v>1318</v>
      </c>
      <c r="J1191" s="462">
        <v>0</v>
      </c>
      <c r="K1191" s="426"/>
      <c r="L1191" s="426"/>
      <c r="M1191" s="426"/>
      <c r="N1191" s="444"/>
      <c r="O1191" s="428">
        <v>0</v>
      </c>
      <c r="P1191" s="445"/>
      <c r="Q1191" s="433"/>
      <c r="R1191" s="433"/>
      <c r="S1191" s="433"/>
      <c r="T1191" s="433"/>
      <c r="U1191" s="433"/>
      <c r="V1191" s="434" t="s">
        <v>1624</v>
      </c>
    </row>
    <row r="1192" spans="1:22" s="435" customFormat="1" ht="60" x14ac:dyDescent="0.25">
      <c r="A1192" s="424">
        <f>MAX($A$3:A1191)+1</f>
        <v>351</v>
      </c>
      <c r="B1192" s="425" t="s">
        <v>1639</v>
      </c>
      <c r="C1192" s="426" t="s">
        <v>1653</v>
      </c>
      <c r="D1192" s="427">
        <v>42449</v>
      </c>
      <c r="E1192" s="428">
        <v>2.5110000000000001</v>
      </c>
      <c r="F1192" s="428">
        <v>2.550989</v>
      </c>
      <c r="G1192" s="429">
        <v>0</v>
      </c>
      <c r="H1192" s="428">
        <v>5.0599999999999996</v>
      </c>
      <c r="I1192" s="430" t="s">
        <v>1318</v>
      </c>
      <c r="J1192" s="462">
        <v>0</v>
      </c>
      <c r="K1192" s="426"/>
      <c r="L1192" s="426"/>
      <c r="M1192" s="426"/>
      <c r="N1192" s="444"/>
      <c r="O1192" s="428">
        <v>0</v>
      </c>
      <c r="P1192" s="445"/>
      <c r="Q1192" s="433"/>
      <c r="R1192" s="433"/>
      <c r="S1192" s="433"/>
      <c r="T1192" s="433"/>
      <c r="U1192" s="433"/>
      <c r="V1192" s="434" t="s">
        <v>1624</v>
      </c>
    </row>
    <row r="1193" spans="1:22" s="435" customFormat="1" ht="60" x14ac:dyDescent="0.25">
      <c r="A1193" s="424">
        <f>MAX($A$3:A1192)+1</f>
        <v>352</v>
      </c>
      <c r="B1193" s="425" t="s">
        <v>1639</v>
      </c>
      <c r="C1193" s="426" t="s">
        <v>1654</v>
      </c>
      <c r="D1193" s="427">
        <v>42449</v>
      </c>
      <c r="E1193" s="428">
        <v>10</v>
      </c>
      <c r="F1193" s="428">
        <v>9.5325330000000008</v>
      </c>
      <c r="G1193" s="429">
        <v>0</v>
      </c>
      <c r="H1193" s="428">
        <v>19.53</v>
      </c>
      <c r="I1193" s="430" t="s">
        <v>1318</v>
      </c>
      <c r="J1193" s="462">
        <v>0</v>
      </c>
      <c r="K1193" s="426"/>
      <c r="L1193" s="426" t="s">
        <v>1323</v>
      </c>
      <c r="M1193" s="426" t="str">
        <f>B1193</f>
        <v>城口</v>
      </c>
      <c r="N1193" s="508" t="s">
        <v>1655</v>
      </c>
      <c r="O1193" s="428" t="s">
        <v>1363</v>
      </c>
      <c r="P1193" s="445">
        <v>3638.8</v>
      </c>
      <c r="Q1193" s="433"/>
      <c r="R1193" s="433"/>
      <c r="S1193" s="433"/>
      <c r="T1193" s="433"/>
      <c r="U1193" s="433"/>
      <c r="V1193" s="434" t="s">
        <v>1624</v>
      </c>
    </row>
    <row r="1194" spans="1:22" s="435" customFormat="1" ht="60" x14ac:dyDescent="0.25">
      <c r="A1194" s="424">
        <f>MAX($A$3:A1193)+1</f>
        <v>353</v>
      </c>
      <c r="B1194" s="425" t="s">
        <v>1639</v>
      </c>
      <c r="C1194" s="426" t="s">
        <v>1656</v>
      </c>
      <c r="D1194" s="427">
        <v>42449</v>
      </c>
      <c r="E1194" s="428">
        <v>8</v>
      </c>
      <c r="F1194" s="428">
        <v>8.2854179999999999</v>
      </c>
      <c r="G1194" s="429">
        <v>0</v>
      </c>
      <c r="H1194" s="428">
        <v>16.29</v>
      </c>
      <c r="I1194" s="430" t="s">
        <v>1322</v>
      </c>
      <c r="J1194" s="430" t="s">
        <v>1657</v>
      </c>
      <c r="K1194" s="426"/>
      <c r="L1194" s="426"/>
      <c r="M1194" s="426"/>
      <c r="N1194" s="444"/>
      <c r="O1194" s="428" t="s">
        <v>1658</v>
      </c>
      <c r="P1194" s="445"/>
      <c r="Q1194" s="433"/>
      <c r="R1194" s="433"/>
      <c r="S1194" s="433"/>
      <c r="T1194" s="433"/>
      <c r="U1194" s="433"/>
      <c r="V1194" s="434" t="s">
        <v>1624</v>
      </c>
    </row>
    <row r="1195" spans="1:22" s="435" customFormat="1" ht="60" x14ac:dyDescent="0.25">
      <c r="A1195" s="424">
        <f>MAX($A$3:A1194)+1</f>
        <v>354</v>
      </c>
      <c r="B1195" s="425" t="s">
        <v>1639</v>
      </c>
      <c r="C1195" s="426" t="s">
        <v>1659</v>
      </c>
      <c r="D1195" s="427">
        <v>42449</v>
      </c>
      <c r="E1195" s="428">
        <v>24.13</v>
      </c>
      <c r="F1195" s="428">
        <v>68.190426000000002</v>
      </c>
      <c r="G1195" s="429">
        <v>0</v>
      </c>
      <c r="H1195" s="428">
        <v>92.32</v>
      </c>
      <c r="I1195" s="430" t="s">
        <v>1318</v>
      </c>
      <c r="J1195" s="430"/>
      <c r="K1195" s="426"/>
      <c r="L1195" s="426"/>
      <c r="M1195" s="426"/>
      <c r="N1195" s="444"/>
      <c r="O1195" s="428" t="s">
        <v>1616</v>
      </c>
      <c r="P1195" s="445"/>
      <c r="Q1195" s="433"/>
      <c r="R1195" s="433"/>
      <c r="S1195" s="433"/>
      <c r="T1195" s="433"/>
      <c r="U1195" s="433"/>
      <c r="V1195" s="434" t="s">
        <v>1624</v>
      </c>
    </row>
    <row r="1196" spans="1:22" s="435" customFormat="1" ht="60" x14ac:dyDescent="0.25">
      <c r="A1196" s="424">
        <f>MAX($A$3:A1195)+1</f>
        <v>355</v>
      </c>
      <c r="B1196" s="425" t="s">
        <v>1639</v>
      </c>
      <c r="C1196" s="426" t="s">
        <v>1660</v>
      </c>
      <c r="D1196" s="427">
        <v>42449</v>
      </c>
      <c r="E1196" s="428">
        <v>20</v>
      </c>
      <c r="F1196" s="428">
        <v>25.264233999999998</v>
      </c>
      <c r="G1196" s="429">
        <v>0</v>
      </c>
      <c r="H1196" s="428">
        <v>45.26</v>
      </c>
      <c r="I1196" s="430" t="s">
        <v>1322</v>
      </c>
      <c r="J1196" s="430" t="s">
        <v>1661</v>
      </c>
      <c r="K1196" s="426"/>
      <c r="L1196" s="426" t="s">
        <v>1323</v>
      </c>
      <c r="M1196" s="426" t="str">
        <f>B1196</f>
        <v>城口</v>
      </c>
      <c r="N1196" s="508" t="s">
        <v>1662</v>
      </c>
      <c r="O1196" s="428" t="s">
        <v>1325</v>
      </c>
      <c r="P1196" s="445">
        <v>1355.48</v>
      </c>
      <c r="Q1196" s="433"/>
      <c r="R1196" s="433"/>
      <c r="S1196" s="433"/>
      <c r="T1196" s="433"/>
      <c r="U1196" s="433"/>
      <c r="V1196" s="434" t="s">
        <v>1624</v>
      </c>
    </row>
    <row r="1197" spans="1:22" s="435" customFormat="1" ht="60" x14ac:dyDescent="0.25">
      <c r="A1197" s="424">
        <f>MAX($A$3:A1196)+1</f>
        <v>356</v>
      </c>
      <c r="B1197" s="425" t="s">
        <v>1639</v>
      </c>
      <c r="C1197" s="426" t="s">
        <v>1663</v>
      </c>
      <c r="D1197" s="427">
        <v>42449</v>
      </c>
      <c r="E1197" s="428">
        <v>5</v>
      </c>
      <c r="F1197" s="428">
        <v>5.7705400000000004</v>
      </c>
      <c r="G1197" s="429">
        <v>0</v>
      </c>
      <c r="H1197" s="428">
        <v>10.77</v>
      </c>
      <c r="I1197" s="430" t="s">
        <v>1322</v>
      </c>
      <c r="J1197" s="430" t="s">
        <v>1664</v>
      </c>
      <c r="K1197" s="426"/>
      <c r="L1197" s="426" t="s">
        <v>1323</v>
      </c>
      <c r="M1197" s="426" t="str">
        <f>B1197</f>
        <v>城口</v>
      </c>
      <c r="N1197" s="444" t="s">
        <v>1665</v>
      </c>
      <c r="O1197" s="428" t="s">
        <v>41</v>
      </c>
      <c r="P1197" s="445">
        <v>133.6</v>
      </c>
      <c r="Q1197" s="433"/>
      <c r="R1197" s="433"/>
      <c r="S1197" s="433"/>
      <c r="T1197" s="433"/>
      <c r="U1197" s="433"/>
      <c r="V1197" s="434" t="s">
        <v>1624</v>
      </c>
    </row>
    <row r="1198" spans="1:22" s="435" customFormat="1" ht="60" x14ac:dyDescent="0.25">
      <c r="A1198" s="424">
        <f>MAX($A$3:A1197)+1</f>
        <v>357</v>
      </c>
      <c r="B1198" s="425" t="s">
        <v>1639</v>
      </c>
      <c r="C1198" s="426" t="s">
        <v>1666</v>
      </c>
      <c r="D1198" s="427">
        <v>42449</v>
      </c>
      <c r="E1198" s="428">
        <v>4.4649999999999999</v>
      </c>
      <c r="F1198" s="428">
        <v>4.4645359999999998</v>
      </c>
      <c r="G1198" s="429">
        <v>0</v>
      </c>
      <c r="H1198" s="428">
        <v>8.93</v>
      </c>
      <c r="I1198" s="430" t="s">
        <v>1318</v>
      </c>
      <c r="J1198" s="462">
        <v>0</v>
      </c>
      <c r="K1198" s="426"/>
      <c r="L1198" s="426"/>
      <c r="M1198" s="426"/>
      <c r="N1198" s="444"/>
      <c r="O1198" s="428">
        <v>0</v>
      </c>
      <c r="P1198" s="445"/>
      <c r="Q1198" s="433"/>
      <c r="R1198" s="433"/>
      <c r="S1198" s="433"/>
      <c r="T1198" s="433"/>
      <c r="U1198" s="433"/>
      <c r="V1198" s="434" t="s">
        <v>1624</v>
      </c>
    </row>
    <row r="1199" spans="1:22" s="435" customFormat="1" ht="60" x14ac:dyDescent="0.25">
      <c r="A1199" s="424">
        <f>MAX($A$3:A1198)+1</f>
        <v>358</v>
      </c>
      <c r="B1199" s="425" t="s">
        <v>1639</v>
      </c>
      <c r="C1199" s="426" t="s">
        <v>1667</v>
      </c>
      <c r="D1199" s="427">
        <v>42449</v>
      </c>
      <c r="E1199" s="428">
        <v>10</v>
      </c>
      <c r="F1199" s="428">
        <v>9.7902000000000005</v>
      </c>
      <c r="G1199" s="429">
        <v>0</v>
      </c>
      <c r="H1199" s="428">
        <v>19.79</v>
      </c>
      <c r="I1199" s="430" t="s">
        <v>1318</v>
      </c>
      <c r="J1199" s="462">
        <v>0</v>
      </c>
      <c r="K1199" s="426"/>
      <c r="L1199" s="426"/>
      <c r="M1199" s="426"/>
      <c r="N1199" s="444"/>
      <c r="O1199" s="428">
        <v>0</v>
      </c>
      <c r="P1199" s="445"/>
      <c r="Q1199" s="433"/>
      <c r="R1199" s="433"/>
      <c r="S1199" s="433"/>
      <c r="T1199" s="433"/>
      <c r="U1199" s="433"/>
      <c r="V1199" s="434" t="s">
        <v>1624</v>
      </c>
    </row>
    <row r="1200" spans="1:22" s="435" customFormat="1" ht="60" x14ac:dyDescent="0.25">
      <c r="A1200" s="424">
        <f>MAX($A$3:A1199)+1</f>
        <v>359</v>
      </c>
      <c r="B1200" s="425" t="s">
        <v>1639</v>
      </c>
      <c r="C1200" s="426" t="s">
        <v>1668</v>
      </c>
      <c r="D1200" s="427">
        <v>42449</v>
      </c>
      <c r="E1200" s="428">
        <v>0.9</v>
      </c>
      <c r="F1200" s="428">
        <v>0.88111800000000007</v>
      </c>
      <c r="G1200" s="429">
        <v>0</v>
      </c>
      <c r="H1200" s="428">
        <v>1.78</v>
      </c>
      <c r="I1200" s="430" t="s">
        <v>1318</v>
      </c>
      <c r="J1200" s="462">
        <v>0</v>
      </c>
      <c r="K1200" s="426"/>
      <c r="L1200" s="426"/>
      <c r="M1200" s="426"/>
      <c r="N1200" s="444"/>
      <c r="O1200" s="428">
        <v>0</v>
      </c>
      <c r="P1200" s="445"/>
      <c r="Q1200" s="433"/>
      <c r="R1200" s="433"/>
      <c r="S1200" s="433"/>
      <c r="T1200" s="433"/>
      <c r="U1200" s="433"/>
      <c r="V1200" s="434" t="s">
        <v>1624</v>
      </c>
    </row>
    <row r="1201" spans="1:22" s="435" customFormat="1" ht="60" x14ac:dyDescent="0.25">
      <c r="A1201" s="424">
        <f>MAX($A$3:A1200)+1</f>
        <v>360</v>
      </c>
      <c r="B1201" s="425" t="s">
        <v>1639</v>
      </c>
      <c r="C1201" s="426" t="s">
        <v>1669</v>
      </c>
      <c r="D1201" s="427">
        <v>42449</v>
      </c>
      <c r="E1201" s="428">
        <v>10</v>
      </c>
      <c r="F1201" s="428">
        <v>9.7902000000000005</v>
      </c>
      <c r="G1201" s="429">
        <v>0</v>
      </c>
      <c r="H1201" s="428">
        <v>19.79</v>
      </c>
      <c r="I1201" s="430" t="s">
        <v>1318</v>
      </c>
      <c r="J1201" s="462">
        <v>0</v>
      </c>
      <c r="K1201" s="426"/>
      <c r="L1201" s="426"/>
      <c r="M1201" s="426"/>
      <c r="N1201" s="444"/>
      <c r="O1201" s="428">
        <v>0</v>
      </c>
      <c r="P1201" s="445"/>
      <c r="Q1201" s="433"/>
      <c r="R1201" s="433"/>
      <c r="S1201" s="433"/>
      <c r="T1201" s="433"/>
      <c r="U1201" s="433"/>
      <c r="V1201" s="434" t="s">
        <v>1624</v>
      </c>
    </row>
    <row r="1202" spans="1:22" s="435" customFormat="1" ht="60" x14ac:dyDescent="0.25">
      <c r="A1202" s="424">
        <f>MAX($A$3:A1201)+1</f>
        <v>361</v>
      </c>
      <c r="B1202" s="425" t="s">
        <v>1639</v>
      </c>
      <c r="C1202" s="426" t="s">
        <v>1670</v>
      </c>
      <c r="D1202" s="427">
        <v>42449</v>
      </c>
      <c r="E1202" s="428">
        <v>8.3849999999999998</v>
      </c>
      <c r="F1202" s="428">
        <v>8.2321410000000004</v>
      </c>
      <c r="G1202" s="429">
        <v>0</v>
      </c>
      <c r="H1202" s="428">
        <v>16.62</v>
      </c>
      <c r="I1202" s="430" t="s">
        <v>1318</v>
      </c>
      <c r="J1202" s="462">
        <v>0</v>
      </c>
      <c r="K1202" s="426"/>
      <c r="L1202" s="426"/>
      <c r="M1202" s="426"/>
      <c r="N1202" s="444"/>
      <c r="O1202" s="428">
        <v>0</v>
      </c>
      <c r="P1202" s="445"/>
      <c r="Q1202" s="433"/>
      <c r="R1202" s="433"/>
      <c r="S1202" s="433"/>
      <c r="T1202" s="433"/>
      <c r="U1202" s="433"/>
      <c r="V1202" s="434" t="s">
        <v>1624</v>
      </c>
    </row>
    <row r="1203" spans="1:22" s="435" customFormat="1" ht="60" x14ac:dyDescent="0.25">
      <c r="A1203" s="424">
        <f>MAX($A$3:A1202)+1</f>
        <v>362</v>
      </c>
      <c r="B1203" s="425" t="s">
        <v>1639</v>
      </c>
      <c r="C1203" s="426" t="s">
        <v>1671</v>
      </c>
      <c r="D1203" s="427">
        <v>42449</v>
      </c>
      <c r="E1203" s="428">
        <v>0.77</v>
      </c>
      <c r="F1203" s="428">
        <v>0.83406100000000005</v>
      </c>
      <c r="G1203" s="429">
        <v>0</v>
      </c>
      <c r="H1203" s="428">
        <v>1.6</v>
      </c>
      <c r="I1203" s="430" t="s">
        <v>1318</v>
      </c>
      <c r="J1203" s="462">
        <v>0</v>
      </c>
      <c r="K1203" s="426"/>
      <c r="L1203" s="426"/>
      <c r="M1203" s="426"/>
      <c r="N1203" s="444"/>
      <c r="O1203" s="428">
        <v>0</v>
      </c>
      <c r="P1203" s="445"/>
      <c r="Q1203" s="433"/>
      <c r="R1203" s="433"/>
      <c r="S1203" s="433"/>
      <c r="T1203" s="433"/>
      <c r="U1203" s="433"/>
      <c r="V1203" s="434" t="s">
        <v>1624</v>
      </c>
    </row>
    <row r="1204" spans="1:22" s="435" customFormat="1" ht="60" x14ac:dyDescent="0.25">
      <c r="A1204" s="424">
        <f>MAX($A$3:A1203)+1</f>
        <v>363</v>
      </c>
      <c r="B1204" s="425" t="s">
        <v>1639</v>
      </c>
      <c r="C1204" s="426" t="s">
        <v>1672</v>
      </c>
      <c r="D1204" s="427">
        <v>42449</v>
      </c>
      <c r="E1204" s="428">
        <v>2.4759900000000004</v>
      </c>
      <c r="F1204" s="428">
        <v>2.5314810000000003</v>
      </c>
      <c r="G1204" s="429">
        <v>0</v>
      </c>
      <c r="H1204" s="428">
        <v>5.01</v>
      </c>
      <c r="I1204" s="430" t="s">
        <v>1318</v>
      </c>
      <c r="J1204" s="462">
        <v>0</v>
      </c>
      <c r="K1204" s="426"/>
      <c r="L1204" s="426"/>
      <c r="M1204" s="426"/>
      <c r="N1204" s="444"/>
      <c r="O1204" s="428">
        <v>0</v>
      </c>
      <c r="P1204" s="445"/>
      <c r="Q1204" s="433"/>
      <c r="R1204" s="433"/>
      <c r="S1204" s="433"/>
      <c r="T1204" s="433"/>
      <c r="U1204" s="433"/>
      <c r="V1204" s="434" t="s">
        <v>1624</v>
      </c>
    </row>
    <row r="1205" spans="1:22" s="435" customFormat="1" ht="60" x14ac:dyDescent="0.25">
      <c r="A1205" s="424">
        <f>MAX($A$3:A1204)+1</f>
        <v>364</v>
      </c>
      <c r="B1205" s="425" t="s">
        <v>1639</v>
      </c>
      <c r="C1205" s="426" t="s">
        <v>1673</v>
      </c>
      <c r="D1205" s="427">
        <v>42449</v>
      </c>
      <c r="E1205" s="428">
        <v>10</v>
      </c>
      <c r="F1205" s="428">
        <v>9.7902000000000005</v>
      </c>
      <c r="G1205" s="429">
        <v>0</v>
      </c>
      <c r="H1205" s="428">
        <v>19.79</v>
      </c>
      <c r="I1205" s="430" t="s">
        <v>1318</v>
      </c>
      <c r="J1205" s="462">
        <v>0</v>
      </c>
      <c r="K1205" s="426"/>
      <c r="L1205" s="426"/>
      <c r="M1205" s="426"/>
      <c r="N1205" s="444"/>
      <c r="O1205" s="428">
        <v>0</v>
      </c>
      <c r="P1205" s="445"/>
      <c r="Q1205" s="433"/>
      <c r="R1205" s="433"/>
      <c r="S1205" s="433"/>
      <c r="T1205" s="433"/>
      <c r="U1205" s="433"/>
      <c r="V1205" s="434" t="s">
        <v>1624</v>
      </c>
    </row>
    <row r="1206" spans="1:22" s="435" customFormat="1" ht="60" x14ac:dyDescent="0.25">
      <c r="A1206" s="424">
        <f>MAX($A$3:A1205)+1</f>
        <v>365</v>
      </c>
      <c r="B1206" s="425" t="s">
        <v>1639</v>
      </c>
      <c r="C1206" s="426" t="s">
        <v>1674</v>
      </c>
      <c r="D1206" s="427">
        <v>42449</v>
      </c>
      <c r="E1206" s="428">
        <v>10</v>
      </c>
      <c r="F1206" s="428">
        <v>9.7902000000000005</v>
      </c>
      <c r="G1206" s="429">
        <v>0</v>
      </c>
      <c r="H1206" s="428">
        <v>19.79</v>
      </c>
      <c r="I1206" s="430" t="s">
        <v>1318</v>
      </c>
      <c r="J1206" s="462">
        <v>0</v>
      </c>
      <c r="K1206" s="426"/>
      <c r="L1206" s="426"/>
      <c r="M1206" s="426"/>
      <c r="N1206" s="444"/>
      <c r="O1206" s="428">
        <v>0</v>
      </c>
      <c r="P1206" s="445"/>
      <c r="Q1206" s="433"/>
      <c r="R1206" s="433"/>
      <c r="S1206" s="433"/>
      <c r="T1206" s="433"/>
      <c r="U1206" s="433"/>
      <c r="V1206" s="434" t="s">
        <v>1624</v>
      </c>
    </row>
    <row r="1207" spans="1:22" s="435" customFormat="1" ht="60" x14ac:dyDescent="0.25">
      <c r="A1207" s="424">
        <f>MAX($A$3:A1206)+1</f>
        <v>366</v>
      </c>
      <c r="B1207" s="425" t="s">
        <v>1639</v>
      </c>
      <c r="C1207" s="426" t="s">
        <v>1675</v>
      </c>
      <c r="D1207" s="427">
        <v>42449</v>
      </c>
      <c r="E1207" s="428">
        <v>0.93600000000000005</v>
      </c>
      <c r="F1207" s="428">
        <v>1.045803</v>
      </c>
      <c r="G1207" s="429">
        <v>0</v>
      </c>
      <c r="H1207" s="428">
        <v>1.98</v>
      </c>
      <c r="I1207" s="430" t="s">
        <v>1318</v>
      </c>
      <c r="J1207" s="462">
        <v>0</v>
      </c>
      <c r="K1207" s="426"/>
      <c r="L1207" s="426"/>
      <c r="M1207" s="426"/>
      <c r="N1207" s="444"/>
      <c r="O1207" s="428">
        <v>0</v>
      </c>
      <c r="P1207" s="445"/>
      <c r="Q1207" s="433"/>
      <c r="R1207" s="433"/>
      <c r="S1207" s="433"/>
      <c r="T1207" s="433"/>
      <c r="U1207" s="433"/>
      <c r="V1207" s="434" t="s">
        <v>1624</v>
      </c>
    </row>
    <row r="1208" spans="1:22" s="435" customFormat="1" ht="60" x14ac:dyDescent="0.25">
      <c r="A1208" s="424">
        <f>MAX($A$3:A1207)+1</f>
        <v>367</v>
      </c>
      <c r="B1208" s="425" t="s">
        <v>1639</v>
      </c>
      <c r="C1208" s="426" t="s">
        <v>1676</v>
      </c>
      <c r="D1208" s="427">
        <v>42449</v>
      </c>
      <c r="E1208" s="428">
        <v>10</v>
      </c>
      <c r="F1208" s="428">
        <v>9.7902000000000005</v>
      </c>
      <c r="G1208" s="429">
        <v>0</v>
      </c>
      <c r="H1208" s="428">
        <v>19.79</v>
      </c>
      <c r="I1208" s="430" t="s">
        <v>1318</v>
      </c>
      <c r="J1208" s="462">
        <v>0</v>
      </c>
      <c r="K1208" s="426"/>
      <c r="L1208" s="426"/>
      <c r="M1208" s="426"/>
      <c r="N1208" s="444"/>
      <c r="O1208" s="428">
        <v>0</v>
      </c>
      <c r="P1208" s="445"/>
      <c r="Q1208" s="433"/>
      <c r="R1208" s="433"/>
      <c r="S1208" s="433"/>
      <c r="T1208" s="433"/>
      <c r="U1208" s="433"/>
      <c r="V1208" s="434" t="s">
        <v>1624</v>
      </c>
    </row>
    <row r="1209" spans="1:22" s="435" customFormat="1" ht="60" x14ac:dyDescent="0.25">
      <c r="A1209" s="424">
        <f>MAX($A$3:A1208)+1</f>
        <v>368</v>
      </c>
      <c r="B1209" s="425" t="s">
        <v>1639</v>
      </c>
      <c r="C1209" s="426" t="s">
        <v>1677</v>
      </c>
      <c r="D1209" s="427">
        <v>42449</v>
      </c>
      <c r="E1209" s="428">
        <v>120</v>
      </c>
      <c r="F1209" s="428">
        <v>155.50890699999999</v>
      </c>
      <c r="G1209" s="429">
        <v>0</v>
      </c>
      <c r="H1209" s="428">
        <v>275.51</v>
      </c>
      <c r="I1209" s="430" t="s">
        <v>1318</v>
      </c>
      <c r="J1209" s="462">
        <v>0</v>
      </c>
      <c r="K1209" s="426"/>
      <c r="L1209" s="426"/>
      <c r="M1209" s="426"/>
      <c r="N1209" s="444"/>
      <c r="O1209" s="428">
        <v>0</v>
      </c>
      <c r="P1209" s="445"/>
      <c r="Q1209" s="433"/>
      <c r="R1209" s="433"/>
      <c r="S1209" s="433"/>
      <c r="T1209" s="433"/>
      <c r="U1209" s="433"/>
      <c r="V1209" s="434" t="s">
        <v>1624</v>
      </c>
    </row>
    <row r="1210" spans="1:22" s="435" customFormat="1" ht="60" x14ac:dyDescent="0.25">
      <c r="A1210" s="424">
        <f>MAX($A$3:A1209)+1</f>
        <v>369</v>
      </c>
      <c r="B1210" s="425" t="s">
        <v>1639</v>
      </c>
      <c r="C1210" s="426" t="s">
        <v>1647</v>
      </c>
      <c r="D1210" s="427">
        <v>42449</v>
      </c>
      <c r="E1210" s="428">
        <v>1.7</v>
      </c>
      <c r="F1210" s="428">
        <v>1.9907349999999999</v>
      </c>
      <c r="G1210" s="429">
        <v>0</v>
      </c>
      <c r="H1210" s="428">
        <v>3.69</v>
      </c>
      <c r="I1210" s="430" t="s">
        <v>1318</v>
      </c>
      <c r="J1210" s="462">
        <v>0</v>
      </c>
      <c r="K1210" s="426"/>
      <c r="L1210" s="426"/>
      <c r="M1210" s="426"/>
      <c r="N1210" s="444"/>
      <c r="O1210" s="428">
        <v>0</v>
      </c>
      <c r="P1210" s="445"/>
      <c r="Q1210" s="433"/>
      <c r="R1210" s="433"/>
      <c r="S1210" s="433"/>
      <c r="T1210" s="433"/>
      <c r="U1210" s="433"/>
      <c r="V1210" s="434" t="s">
        <v>1624</v>
      </c>
    </row>
    <row r="1211" spans="1:22" s="435" customFormat="1" ht="60" x14ac:dyDescent="0.25">
      <c r="A1211" s="424">
        <f>MAX($A$3:A1210)+1</f>
        <v>370</v>
      </c>
      <c r="B1211" s="425" t="s">
        <v>1639</v>
      </c>
      <c r="C1211" s="426" t="s">
        <v>1678</v>
      </c>
      <c r="D1211" s="427">
        <v>42449</v>
      </c>
      <c r="E1211" s="428">
        <v>2</v>
      </c>
      <c r="F1211" s="428">
        <v>2.1496409999999999</v>
      </c>
      <c r="G1211" s="429">
        <v>0</v>
      </c>
      <c r="H1211" s="428">
        <v>4.1500000000000004</v>
      </c>
      <c r="I1211" s="430" t="s">
        <v>1318</v>
      </c>
      <c r="J1211" s="462">
        <v>0</v>
      </c>
      <c r="K1211" s="426"/>
      <c r="L1211" s="426"/>
      <c r="M1211" s="426"/>
      <c r="N1211" s="444"/>
      <c r="O1211" s="428">
        <v>0</v>
      </c>
      <c r="P1211" s="445"/>
      <c r="Q1211" s="433"/>
      <c r="R1211" s="433"/>
      <c r="S1211" s="433"/>
      <c r="T1211" s="433"/>
      <c r="U1211" s="433"/>
      <c r="V1211" s="434" t="s">
        <v>1624</v>
      </c>
    </row>
    <row r="1212" spans="1:22" s="435" customFormat="1" ht="60" x14ac:dyDescent="0.25">
      <c r="A1212" s="424">
        <f>MAX($A$3:A1211)+1</f>
        <v>371</v>
      </c>
      <c r="B1212" s="425" t="s">
        <v>1639</v>
      </c>
      <c r="C1212" s="426" t="s">
        <v>1679</v>
      </c>
      <c r="D1212" s="427">
        <v>42449</v>
      </c>
      <c r="E1212" s="428">
        <v>47</v>
      </c>
      <c r="F1212" s="428">
        <v>60.276315000000004</v>
      </c>
      <c r="G1212" s="429">
        <v>0</v>
      </c>
      <c r="H1212" s="428">
        <v>107.28</v>
      </c>
      <c r="I1212" s="430" t="s">
        <v>1318</v>
      </c>
      <c r="J1212" s="462">
        <v>0</v>
      </c>
      <c r="K1212" s="426"/>
      <c r="L1212" s="426"/>
      <c r="M1212" s="426"/>
      <c r="N1212" s="444"/>
      <c r="O1212" s="428">
        <v>0</v>
      </c>
      <c r="P1212" s="445"/>
      <c r="Q1212" s="433"/>
      <c r="R1212" s="433"/>
      <c r="S1212" s="433"/>
      <c r="T1212" s="433"/>
      <c r="U1212" s="433"/>
      <c r="V1212" s="434" t="s">
        <v>1624</v>
      </c>
    </row>
    <row r="1213" spans="1:22" s="435" customFormat="1" ht="60" x14ac:dyDescent="0.25">
      <c r="A1213" s="424">
        <f>MAX($A$3:A1212)+1</f>
        <v>372</v>
      </c>
      <c r="B1213" s="425" t="s">
        <v>1639</v>
      </c>
      <c r="C1213" s="426" t="s">
        <v>1680</v>
      </c>
      <c r="D1213" s="427">
        <v>42449</v>
      </c>
      <c r="E1213" s="428">
        <v>14.1</v>
      </c>
      <c r="F1213" s="428">
        <v>14.074488000000001</v>
      </c>
      <c r="G1213" s="429">
        <v>0</v>
      </c>
      <c r="H1213" s="428">
        <v>28.17</v>
      </c>
      <c r="I1213" s="430" t="s">
        <v>1318</v>
      </c>
      <c r="J1213" s="462">
        <v>0</v>
      </c>
      <c r="K1213" s="426"/>
      <c r="L1213" s="426"/>
      <c r="M1213" s="426"/>
      <c r="N1213" s="444"/>
      <c r="O1213" s="428">
        <v>0</v>
      </c>
      <c r="P1213" s="445"/>
      <c r="Q1213" s="433"/>
      <c r="R1213" s="433"/>
      <c r="S1213" s="433"/>
      <c r="T1213" s="433"/>
      <c r="U1213" s="433"/>
      <c r="V1213" s="434" t="s">
        <v>1624</v>
      </c>
    </row>
    <row r="1214" spans="1:22" s="435" customFormat="1" ht="60" x14ac:dyDescent="0.25">
      <c r="A1214" s="424">
        <f>MAX($A$3:A1213)+1</f>
        <v>373</v>
      </c>
      <c r="B1214" s="425" t="s">
        <v>1639</v>
      </c>
      <c r="C1214" s="426" t="s">
        <v>1681</v>
      </c>
      <c r="D1214" s="427">
        <v>42449</v>
      </c>
      <c r="E1214" s="428">
        <v>1.14419</v>
      </c>
      <c r="F1214" s="428">
        <v>1.2685899999999999</v>
      </c>
      <c r="G1214" s="429">
        <v>0</v>
      </c>
      <c r="H1214" s="428">
        <v>2.41</v>
      </c>
      <c r="I1214" s="430" t="s">
        <v>1318</v>
      </c>
      <c r="J1214" s="462">
        <v>0</v>
      </c>
      <c r="K1214" s="426"/>
      <c r="L1214" s="426"/>
      <c r="M1214" s="426"/>
      <c r="N1214" s="444"/>
      <c r="O1214" s="428">
        <v>0</v>
      </c>
      <c r="P1214" s="445"/>
      <c r="Q1214" s="433"/>
      <c r="R1214" s="433"/>
      <c r="S1214" s="433"/>
      <c r="T1214" s="433"/>
      <c r="U1214" s="433"/>
      <c r="V1214" s="434" t="s">
        <v>1624</v>
      </c>
    </row>
    <row r="1215" spans="1:22" s="435" customFormat="1" ht="60" x14ac:dyDescent="0.25">
      <c r="A1215" s="424">
        <f>MAX($A$3:A1214)+1</f>
        <v>374</v>
      </c>
      <c r="B1215" s="425" t="s">
        <v>1639</v>
      </c>
      <c r="C1215" s="426" t="s">
        <v>1682</v>
      </c>
      <c r="D1215" s="427">
        <v>42449</v>
      </c>
      <c r="E1215" s="428">
        <v>10</v>
      </c>
      <c r="F1215" s="428">
        <v>9.9745699999999999</v>
      </c>
      <c r="G1215" s="429">
        <v>0</v>
      </c>
      <c r="H1215" s="428">
        <v>19.97</v>
      </c>
      <c r="I1215" s="430" t="s">
        <v>1318</v>
      </c>
      <c r="J1215" s="462">
        <v>0</v>
      </c>
      <c r="K1215" s="426"/>
      <c r="L1215" s="426"/>
      <c r="M1215" s="426"/>
      <c r="N1215" s="444"/>
      <c r="O1215" s="428">
        <v>0</v>
      </c>
      <c r="P1215" s="445"/>
      <c r="Q1215" s="433"/>
      <c r="R1215" s="433"/>
      <c r="S1215" s="433"/>
      <c r="T1215" s="433"/>
      <c r="U1215" s="433"/>
      <c r="V1215" s="434" t="s">
        <v>1624</v>
      </c>
    </row>
    <row r="1216" spans="1:22" s="435" customFormat="1" ht="60" x14ac:dyDescent="0.25">
      <c r="A1216" s="424">
        <f>MAX($A$3:A1215)+1</f>
        <v>375</v>
      </c>
      <c r="B1216" s="425" t="s">
        <v>1639</v>
      </c>
      <c r="C1216" s="426" t="s">
        <v>1683</v>
      </c>
      <c r="D1216" s="427">
        <v>42449</v>
      </c>
      <c r="E1216" s="428">
        <v>6.3</v>
      </c>
      <c r="F1216" s="428">
        <v>6.233479</v>
      </c>
      <c r="G1216" s="429">
        <v>0</v>
      </c>
      <c r="H1216" s="428">
        <v>12.53</v>
      </c>
      <c r="I1216" s="430" t="s">
        <v>1318</v>
      </c>
      <c r="J1216" s="462">
        <v>0</v>
      </c>
      <c r="K1216" s="426"/>
      <c r="L1216" s="426"/>
      <c r="M1216" s="426"/>
      <c r="N1216" s="444"/>
      <c r="O1216" s="428">
        <v>0</v>
      </c>
      <c r="P1216" s="445"/>
      <c r="Q1216" s="433"/>
      <c r="R1216" s="433"/>
      <c r="S1216" s="433"/>
      <c r="T1216" s="433"/>
      <c r="U1216" s="433"/>
      <c r="V1216" s="434" t="s">
        <v>1624</v>
      </c>
    </row>
    <row r="1217" spans="1:22" s="435" customFormat="1" ht="60" x14ac:dyDescent="0.25">
      <c r="A1217" s="424">
        <f>MAX($A$3:A1216)+1</f>
        <v>376</v>
      </c>
      <c r="B1217" s="425" t="s">
        <v>1639</v>
      </c>
      <c r="C1217" s="426" t="s">
        <v>1684</v>
      </c>
      <c r="D1217" s="427">
        <v>42449</v>
      </c>
      <c r="E1217" s="428">
        <v>20</v>
      </c>
      <c r="F1217" s="428">
        <v>22.743117999999999</v>
      </c>
      <c r="G1217" s="429">
        <v>0</v>
      </c>
      <c r="H1217" s="428">
        <v>42.74</v>
      </c>
      <c r="I1217" s="430" t="s">
        <v>1318</v>
      </c>
      <c r="J1217" s="462">
        <v>0</v>
      </c>
      <c r="K1217" s="426"/>
      <c r="L1217" s="426" t="s">
        <v>1323</v>
      </c>
      <c r="M1217" s="426" t="str">
        <f>B1217</f>
        <v>城口</v>
      </c>
      <c r="N1217" s="444" t="s">
        <v>1685</v>
      </c>
      <c r="O1217" s="428" t="s">
        <v>1686</v>
      </c>
      <c r="P1217" s="445" t="s">
        <v>1687</v>
      </c>
      <c r="Q1217" s="433"/>
      <c r="R1217" s="433"/>
      <c r="S1217" s="433"/>
      <c r="T1217" s="433"/>
      <c r="U1217" s="433"/>
      <c r="V1217" s="434" t="s">
        <v>1624</v>
      </c>
    </row>
    <row r="1218" spans="1:22" s="435" customFormat="1" ht="60" x14ac:dyDescent="0.25">
      <c r="A1218" s="424">
        <f>MAX($A$3:A1217)+1</f>
        <v>377</v>
      </c>
      <c r="B1218" s="425" t="s">
        <v>1639</v>
      </c>
      <c r="C1218" s="426" t="s">
        <v>1688</v>
      </c>
      <c r="D1218" s="427">
        <v>42449</v>
      </c>
      <c r="E1218" s="428">
        <v>11.1</v>
      </c>
      <c r="F1218" s="428">
        <v>11.043523</v>
      </c>
      <c r="G1218" s="429">
        <v>0</v>
      </c>
      <c r="H1218" s="428">
        <v>22.14</v>
      </c>
      <c r="I1218" s="430" t="s">
        <v>1318</v>
      </c>
      <c r="J1218" s="462">
        <v>0</v>
      </c>
      <c r="K1218" s="426"/>
      <c r="L1218" s="426"/>
      <c r="M1218" s="426"/>
      <c r="N1218" s="444"/>
      <c r="O1218" s="428">
        <v>0</v>
      </c>
      <c r="P1218" s="445"/>
      <c r="Q1218" s="433"/>
      <c r="R1218" s="433"/>
      <c r="S1218" s="433"/>
      <c r="T1218" s="433"/>
      <c r="U1218" s="433"/>
      <c r="V1218" s="434" t="s">
        <v>1624</v>
      </c>
    </row>
    <row r="1219" spans="1:22" s="435" customFormat="1" ht="60" x14ac:dyDescent="0.25">
      <c r="A1219" s="424">
        <f>MAX($A$3:A1218)+1</f>
        <v>378</v>
      </c>
      <c r="B1219" s="425" t="s">
        <v>1639</v>
      </c>
      <c r="C1219" s="426" t="s">
        <v>1689</v>
      </c>
      <c r="D1219" s="427">
        <v>42449</v>
      </c>
      <c r="E1219" s="428">
        <v>12</v>
      </c>
      <c r="F1219" s="428">
        <v>11.972845</v>
      </c>
      <c r="G1219" s="429">
        <v>0</v>
      </c>
      <c r="H1219" s="428">
        <v>23.97</v>
      </c>
      <c r="I1219" s="430" t="s">
        <v>1318</v>
      </c>
      <c r="J1219" s="462">
        <v>0</v>
      </c>
      <c r="K1219" s="426"/>
      <c r="L1219" s="426"/>
      <c r="M1219" s="426"/>
      <c r="N1219" s="444"/>
      <c r="O1219" s="428">
        <v>0</v>
      </c>
      <c r="P1219" s="445"/>
      <c r="Q1219" s="433"/>
      <c r="R1219" s="433"/>
      <c r="S1219" s="433"/>
      <c r="T1219" s="433"/>
      <c r="U1219" s="433"/>
      <c r="V1219" s="434" t="s">
        <v>1624</v>
      </c>
    </row>
    <row r="1220" spans="1:22" s="435" customFormat="1" ht="60" x14ac:dyDescent="0.25">
      <c r="A1220" s="424">
        <f>MAX($A$3:A1219)+1</f>
        <v>379</v>
      </c>
      <c r="B1220" s="425" t="s">
        <v>1639</v>
      </c>
      <c r="C1220" s="426" t="s">
        <v>1690</v>
      </c>
      <c r="D1220" s="427">
        <v>42449</v>
      </c>
      <c r="E1220" s="428">
        <v>1.5</v>
      </c>
      <c r="F1220" s="428">
        <v>1.4454739999999999</v>
      </c>
      <c r="G1220" s="429">
        <v>0</v>
      </c>
      <c r="H1220" s="428">
        <v>2.95</v>
      </c>
      <c r="I1220" s="430" t="s">
        <v>1318</v>
      </c>
      <c r="J1220" s="462">
        <v>0</v>
      </c>
      <c r="K1220" s="426"/>
      <c r="L1220" s="426"/>
      <c r="M1220" s="426"/>
      <c r="N1220" s="444"/>
      <c r="O1220" s="428">
        <v>0</v>
      </c>
      <c r="P1220" s="445"/>
      <c r="Q1220" s="433"/>
      <c r="R1220" s="433"/>
      <c r="S1220" s="433"/>
      <c r="T1220" s="433"/>
      <c r="U1220" s="433"/>
      <c r="V1220" s="434" t="s">
        <v>1624</v>
      </c>
    </row>
    <row r="1221" spans="1:22" s="435" customFormat="1" ht="60" x14ac:dyDescent="0.25">
      <c r="A1221" s="424">
        <f>MAX($A$3:A1220)+1</f>
        <v>380</v>
      </c>
      <c r="B1221" s="425" t="s">
        <v>1639</v>
      </c>
      <c r="C1221" s="426" t="s">
        <v>1691</v>
      </c>
      <c r="D1221" s="427">
        <v>42449</v>
      </c>
      <c r="E1221" s="428">
        <v>2481.5535709999999</v>
      </c>
      <c r="F1221" s="428">
        <v>2145.2560670000003</v>
      </c>
      <c r="G1221" s="429">
        <v>0</v>
      </c>
      <c r="H1221" s="428">
        <v>4626.8100000000004</v>
      </c>
      <c r="I1221" s="430" t="s">
        <v>1692</v>
      </c>
      <c r="J1221" s="430" t="s">
        <v>1693</v>
      </c>
      <c r="K1221" s="426"/>
      <c r="L1221" s="426"/>
      <c r="M1221" s="426"/>
      <c r="N1221" s="444"/>
      <c r="O1221" s="428" t="s">
        <v>1694</v>
      </c>
      <c r="P1221" s="445"/>
      <c r="Q1221" s="433"/>
      <c r="R1221" s="433"/>
      <c r="S1221" s="433"/>
      <c r="T1221" s="433"/>
      <c r="U1221" s="433"/>
      <c r="V1221" s="434" t="s">
        <v>1624</v>
      </c>
    </row>
    <row r="1222" spans="1:22" s="435" customFormat="1" ht="13.5" customHeight="1" x14ac:dyDescent="0.25">
      <c r="A1222" s="483">
        <f>MAX($A$3:A1221)+1</f>
        <v>381</v>
      </c>
      <c r="B1222" s="484" t="s">
        <v>1639</v>
      </c>
      <c r="C1222" s="442" t="s">
        <v>1695</v>
      </c>
      <c r="D1222" s="485">
        <v>42449</v>
      </c>
      <c r="E1222" s="486">
        <v>999</v>
      </c>
      <c r="F1222" s="440">
        <v>2203.9773700000001</v>
      </c>
      <c r="G1222" s="440">
        <v>0</v>
      </c>
      <c r="H1222" s="440">
        <v>3202.98</v>
      </c>
      <c r="I1222" s="494" t="s">
        <v>1322</v>
      </c>
      <c r="J1222" s="494" t="s">
        <v>1695</v>
      </c>
      <c r="K1222" s="442"/>
      <c r="L1222" s="442" t="s">
        <v>1323</v>
      </c>
      <c r="M1222" s="487" t="str">
        <f>B1222</f>
        <v>城口</v>
      </c>
      <c r="N1222" s="486" t="s">
        <v>1696</v>
      </c>
      <c r="O1222" s="442" t="s">
        <v>1325</v>
      </c>
      <c r="P1222" s="445">
        <v>42.64</v>
      </c>
      <c r="Q1222" s="433"/>
      <c r="R1222" s="433"/>
      <c r="S1222" s="433"/>
      <c r="T1222" s="433"/>
      <c r="U1222" s="433"/>
      <c r="V1222" s="446" t="s">
        <v>1624</v>
      </c>
    </row>
    <row r="1223" spans="1:22" s="435" customFormat="1" ht="13.5" customHeight="1" x14ac:dyDescent="0.25">
      <c r="A1223" s="483"/>
      <c r="B1223" s="484"/>
      <c r="C1223" s="442"/>
      <c r="D1223" s="485"/>
      <c r="E1223" s="486"/>
      <c r="F1223" s="440"/>
      <c r="G1223" s="440"/>
      <c r="H1223" s="440"/>
      <c r="I1223" s="495"/>
      <c r="J1223" s="495"/>
      <c r="K1223" s="442"/>
      <c r="L1223" s="442"/>
      <c r="M1223" s="442"/>
      <c r="N1223" s="486"/>
      <c r="O1223" s="442"/>
      <c r="P1223" s="445">
        <v>111.69</v>
      </c>
      <c r="Q1223" s="433"/>
      <c r="R1223" s="433"/>
      <c r="S1223" s="433"/>
      <c r="T1223" s="433"/>
      <c r="U1223" s="433"/>
      <c r="V1223" s="450"/>
    </row>
    <row r="1224" spans="1:22" s="435" customFormat="1" ht="13.5" customHeight="1" x14ac:dyDescent="0.25">
      <c r="A1224" s="483"/>
      <c r="B1224" s="484"/>
      <c r="C1224" s="442"/>
      <c r="D1224" s="485"/>
      <c r="E1224" s="486"/>
      <c r="F1224" s="440"/>
      <c r="G1224" s="440"/>
      <c r="H1224" s="440"/>
      <c r="I1224" s="495"/>
      <c r="J1224" s="495"/>
      <c r="K1224" s="442"/>
      <c r="L1224" s="442"/>
      <c r="M1224" s="442"/>
      <c r="N1224" s="486"/>
      <c r="O1224" s="442"/>
      <c r="P1224" s="445">
        <v>585.24</v>
      </c>
      <c r="Q1224" s="433"/>
      <c r="R1224" s="433"/>
      <c r="S1224" s="433"/>
      <c r="T1224" s="433"/>
      <c r="U1224" s="433"/>
      <c r="V1224" s="450"/>
    </row>
    <row r="1225" spans="1:22" s="435" customFormat="1" ht="13.5" customHeight="1" x14ac:dyDescent="0.25">
      <c r="A1225" s="483"/>
      <c r="B1225" s="484"/>
      <c r="C1225" s="442"/>
      <c r="D1225" s="485"/>
      <c r="E1225" s="486"/>
      <c r="F1225" s="440"/>
      <c r="G1225" s="440"/>
      <c r="H1225" s="440"/>
      <c r="I1225" s="495"/>
      <c r="J1225" s="495"/>
      <c r="K1225" s="442"/>
      <c r="L1225" s="442"/>
      <c r="M1225" s="442"/>
      <c r="N1225" s="486"/>
      <c r="O1225" s="442"/>
      <c r="P1225" s="445">
        <v>700.06</v>
      </c>
      <c r="Q1225" s="433"/>
      <c r="R1225" s="433"/>
      <c r="S1225" s="433"/>
      <c r="T1225" s="433"/>
      <c r="U1225" s="433"/>
      <c r="V1225" s="450"/>
    </row>
    <row r="1226" spans="1:22" s="435" customFormat="1" ht="13.5" customHeight="1" x14ac:dyDescent="0.25">
      <c r="A1226" s="483"/>
      <c r="B1226" s="484"/>
      <c r="C1226" s="442"/>
      <c r="D1226" s="485"/>
      <c r="E1226" s="486"/>
      <c r="F1226" s="440"/>
      <c r="G1226" s="440"/>
      <c r="H1226" s="440"/>
      <c r="I1226" s="496"/>
      <c r="J1226" s="496"/>
      <c r="K1226" s="442"/>
      <c r="L1226" s="442"/>
      <c r="M1226" s="442"/>
      <c r="N1226" s="444"/>
      <c r="O1226" s="428" t="s">
        <v>1697</v>
      </c>
      <c r="P1226" s="445"/>
      <c r="Q1226" s="433"/>
      <c r="R1226" s="433"/>
      <c r="S1226" s="433"/>
      <c r="T1226" s="433"/>
      <c r="U1226" s="433"/>
      <c r="V1226" s="454"/>
    </row>
    <row r="1227" spans="1:22" s="435" customFormat="1" ht="13.5" customHeight="1" x14ac:dyDescent="0.25">
      <c r="A1227" s="456">
        <f>MAX($A$3:A1226)+1</f>
        <v>382</v>
      </c>
      <c r="B1227" s="437" t="s">
        <v>1639</v>
      </c>
      <c r="C1227" s="438" t="s">
        <v>1698</v>
      </c>
      <c r="D1227" s="439">
        <v>42449</v>
      </c>
      <c r="E1227" s="440">
        <v>200</v>
      </c>
      <c r="F1227" s="440">
        <v>341.22739999999999</v>
      </c>
      <c r="G1227" s="440">
        <v>0</v>
      </c>
      <c r="H1227" s="440">
        <v>541.23</v>
      </c>
      <c r="I1227" s="494" t="s">
        <v>1699</v>
      </c>
      <c r="J1227" s="494" t="s">
        <v>1700</v>
      </c>
      <c r="K1227" s="438"/>
      <c r="L1227" s="438"/>
      <c r="M1227" s="438"/>
      <c r="N1227" s="444"/>
      <c r="O1227" s="428" t="s">
        <v>1345</v>
      </c>
      <c r="P1227" s="445"/>
      <c r="Q1227" s="433"/>
      <c r="R1227" s="433"/>
      <c r="S1227" s="433"/>
      <c r="T1227" s="433"/>
      <c r="U1227" s="433"/>
      <c r="V1227" s="446" t="s">
        <v>1624</v>
      </c>
    </row>
    <row r="1228" spans="1:22" s="435" customFormat="1" ht="13.5" customHeight="1" x14ac:dyDescent="0.25">
      <c r="A1228" s="456"/>
      <c r="B1228" s="437"/>
      <c r="C1228" s="438"/>
      <c r="D1228" s="439"/>
      <c r="E1228" s="440"/>
      <c r="F1228" s="440"/>
      <c r="G1228" s="440"/>
      <c r="H1228" s="440"/>
      <c r="I1228" s="496"/>
      <c r="J1228" s="496"/>
      <c r="K1228" s="438"/>
      <c r="L1228" s="438"/>
      <c r="M1228" s="438"/>
      <c r="N1228" s="444"/>
      <c r="O1228" s="428"/>
      <c r="P1228" s="445"/>
      <c r="Q1228" s="433"/>
      <c r="R1228" s="433"/>
      <c r="S1228" s="433"/>
      <c r="T1228" s="433"/>
      <c r="U1228" s="433"/>
      <c r="V1228" s="454"/>
    </row>
    <row r="1229" spans="1:22" s="435" customFormat="1" ht="13.5" customHeight="1" x14ac:dyDescent="0.25">
      <c r="A1229" s="456">
        <f>MAX($A$3:A1228)+1</f>
        <v>383</v>
      </c>
      <c r="B1229" s="437" t="s">
        <v>1639</v>
      </c>
      <c r="C1229" s="438" t="s">
        <v>1701</v>
      </c>
      <c r="D1229" s="439">
        <v>42449</v>
      </c>
      <c r="E1229" s="440">
        <v>788</v>
      </c>
      <c r="F1229" s="440">
        <v>2247.321234</v>
      </c>
      <c r="G1229" s="440">
        <v>0</v>
      </c>
      <c r="H1229" s="440">
        <v>3035.32</v>
      </c>
      <c r="I1229" s="438" t="s">
        <v>1322</v>
      </c>
      <c r="J1229" s="494" t="s">
        <v>1701</v>
      </c>
      <c r="K1229" s="438"/>
      <c r="L1229" s="438" t="s">
        <v>1323</v>
      </c>
      <c r="M1229" s="438" t="str">
        <f>B1229</f>
        <v>城口</v>
      </c>
      <c r="N1229" s="444" t="s">
        <v>1702</v>
      </c>
      <c r="O1229" s="428" t="s">
        <v>1363</v>
      </c>
      <c r="P1229" s="445">
        <v>1578.8</v>
      </c>
      <c r="Q1229" s="433"/>
      <c r="R1229" s="433"/>
      <c r="S1229" s="433"/>
      <c r="T1229" s="433"/>
      <c r="U1229" s="433"/>
      <c r="V1229" s="446" t="s">
        <v>1624</v>
      </c>
    </row>
    <row r="1230" spans="1:22" s="435" customFormat="1" ht="13.5" customHeight="1" x14ac:dyDescent="0.25">
      <c r="A1230" s="456"/>
      <c r="B1230" s="437"/>
      <c r="C1230" s="438"/>
      <c r="D1230" s="439"/>
      <c r="E1230" s="440"/>
      <c r="F1230" s="440"/>
      <c r="G1230" s="440"/>
      <c r="H1230" s="440"/>
      <c r="I1230" s="438"/>
      <c r="J1230" s="495"/>
      <c r="K1230" s="438"/>
      <c r="L1230" s="438"/>
      <c r="M1230" s="438"/>
      <c r="N1230" s="444" t="s">
        <v>1703</v>
      </c>
      <c r="O1230" s="428" t="s">
        <v>1363</v>
      </c>
      <c r="P1230" s="445">
        <v>1373</v>
      </c>
      <c r="Q1230" s="433"/>
      <c r="R1230" s="433"/>
      <c r="S1230" s="433"/>
      <c r="T1230" s="433"/>
      <c r="U1230" s="433"/>
      <c r="V1230" s="450"/>
    </row>
    <row r="1231" spans="1:22" s="435" customFormat="1" ht="13.5" customHeight="1" x14ac:dyDescent="0.25">
      <c r="A1231" s="456"/>
      <c r="B1231" s="437"/>
      <c r="C1231" s="438"/>
      <c r="D1231" s="439"/>
      <c r="E1231" s="440"/>
      <c r="F1231" s="440"/>
      <c r="G1231" s="440"/>
      <c r="H1231" s="440"/>
      <c r="I1231" s="438"/>
      <c r="J1231" s="495"/>
      <c r="K1231" s="438"/>
      <c r="L1231" s="438"/>
      <c r="M1231" s="438"/>
      <c r="N1231" s="444" t="s">
        <v>1704</v>
      </c>
      <c r="O1231" s="428" t="s">
        <v>1363</v>
      </c>
      <c r="P1231" s="445">
        <v>3221</v>
      </c>
      <c r="Q1231" s="433"/>
      <c r="R1231" s="433"/>
      <c r="S1231" s="433"/>
      <c r="T1231" s="433"/>
      <c r="U1231" s="433"/>
      <c r="V1231" s="450"/>
    </row>
    <row r="1232" spans="1:22" s="435" customFormat="1" ht="13.5" customHeight="1" x14ac:dyDescent="0.25">
      <c r="A1232" s="456"/>
      <c r="B1232" s="437"/>
      <c r="C1232" s="438"/>
      <c r="D1232" s="439"/>
      <c r="E1232" s="440"/>
      <c r="F1232" s="440"/>
      <c r="G1232" s="440"/>
      <c r="H1232" s="440"/>
      <c r="I1232" s="438"/>
      <c r="J1232" s="495"/>
      <c r="K1232" s="438"/>
      <c r="L1232" s="438"/>
      <c r="M1232" s="438"/>
      <c r="N1232" s="444" t="s">
        <v>1705</v>
      </c>
      <c r="O1232" s="428" t="s">
        <v>1325</v>
      </c>
      <c r="P1232" s="445">
        <v>456.05</v>
      </c>
      <c r="Q1232" s="433"/>
      <c r="R1232" s="433"/>
      <c r="S1232" s="433"/>
      <c r="T1232" s="433"/>
      <c r="U1232" s="433"/>
      <c r="V1232" s="450"/>
    </row>
    <row r="1233" spans="1:22" s="435" customFormat="1" ht="13.5" customHeight="1" x14ac:dyDescent="0.25">
      <c r="A1233" s="456"/>
      <c r="B1233" s="437"/>
      <c r="C1233" s="438"/>
      <c r="D1233" s="439"/>
      <c r="E1233" s="440"/>
      <c r="F1233" s="440"/>
      <c r="G1233" s="440"/>
      <c r="H1233" s="440"/>
      <c r="I1233" s="438"/>
      <c r="J1233" s="495"/>
      <c r="K1233" s="438"/>
      <c r="L1233" s="438"/>
      <c r="M1233" s="438"/>
      <c r="N1233" s="444" t="s">
        <v>1706</v>
      </c>
      <c r="O1233" s="428" t="s">
        <v>1707</v>
      </c>
      <c r="P1233" s="445">
        <v>401.16</v>
      </c>
      <c r="Q1233" s="433"/>
      <c r="R1233" s="433"/>
      <c r="S1233" s="433"/>
      <c r="T1233" s="433"/>
      <c r="U1233" s="433"/>
      <c r="V1233" s="450"/>
    </row>
    <row r="1234" spans="1:22" s="435" customFormat="1" ht="13.5" customHeight="1" x14ac:dyDescent="0.25">
      <c r="A1234" s="456"/>
      <c r="B1234" s="437"/>
      <c r="C1234" s="438"/>
      <c r="D1234" s="439"/>
      <c r="E1234" s="440"/>
      <c r="F1234" s="440"/>
      <c r="G1234" s="440"/>
      <c r="H1234" s="440"/>
      <c r="I1234" s="438"/>
      <c r="J1234" s="496"/>
      <c r="K1234" s="438"/>
      <c r="L1234" s="438"/>
      <c r="M1234" s="438"/>
      <c r="N1234" s="444"/>
      <c r="O1234" s="428" t="s">
        <v>1345</v>
      </c>
      <c r="P1234" s="445"/>
      <c r="Q1234" s="433"/>
      <c r="R1234" s="433"/>
      <c r="S1234" s="433"/>
      <c r="T1234" s="433"/>
      <c r="U1234" s="433"/>
      <c r="V1234" s="454"/>
    </row>
    <row r="1235" spans="1:22" s="435" customFormat="1" ht="13.5" customHeight="1" x14ac:dyDescent="0.25">
      <c r="A1235" s="505">
        <f>MAX($A$3:A1234)+1</f>
        <v>384</v>
      </c>
      <c r="B1235" s="506" t="s">
        <v>1639</v>
      </c>
      <c r="C1235" s="440" t="s">
        <v>1708</v>
      </c>
      <c r="D1235" s="507">
        <v>42449</v>
      </c>
      <c r="E1235" s="440">
        <v>1080</v>
      </c>
      <c r="F1235" s="440">
        <v>1129.0410630000001</v>
      </c>
      <c r="G1235" s="440">
        <v>0</v>
      </c>
      <c r="H1235" s="440">
        <v>2209.04</v>
      </c>
      <c r="I1235" s="494" t="s">
        <v>1322</v>
      </c>
      <c r="J1235" s="494" t="s">
        <v>1708</v>
      </c>
      <c r="K1235" s="440"/>
      <c r="L1235" s="486" t="s">
        <v>1323</v>
      </c>
      <c r="M1235" s="440" t="str">
        <f>B1235</f>
        <v>城口</v>
      </c>
      <c r="N1235" s="444" t="s">
        <v>1709</v>
      </c>
      <c r="O1235" s="428" t="s">
        <v>41</v>
      </c>
      <c r="P1235" s="445">
        <v>183.87</v>
      </c>
      <c r="Q1235" s="433"/>
      <c r="R1235" s="433"/>
      <c r="S1235" s="433"/>
      <c r="T1235" s="433"/>
      <c r="U1235" s="433"/>
      <c r="V1235" s="446" t="s">
        <v>1624</v>
      </c>
    </row>
    <row r="1236" spans="1:22" s="435" customFormat="1" ht="13.5" customHeight="1" x14ac:dyDescent="0.25">
      <c r="A1236" s="505"/>
      <c r="B1236" s="506"/>
      <c r="C1236" s="440"/>
      <c r="D1236" s="507"/>
      <c r="E1236" s="440"/>
      <c r="F1236" s="440"/>
      <c r="G1236" s="440"/>
      <c r="H1236" s="440"/>
      <c r="I1236" s="496"/>
      <c r="J1236" s="496"/>
      <c r="K1236" s="440"/>
      <c r="L1236" s="440"/>
      <c r="M1236" s="440"/>
      <c r="N1236" s="444"/>
      <c r="O1236" s="428" t="s">
        <v>1345</v>
      </c>
      <c r="P1236" s="445"/>
      <c r="Q1236" s="433"/>
      <c r="R1236" s="433"/>
      <c r="S1236" s="433"/>
      <c r="T1236" s="433"/>
      <c r="U1236" s="433"/>
      <c r="V1236" s="454"/>
    </row>
    <row r="1237" spans="1:22" s="435" customFormat="1" ht="60" x14ac:dyDescent="0.25">
      <c r="A1237" s="424">
        <f>MAX($A$3:A1236)+1</f>
        <v>385</v>
      </c>
      <c r="B1237" s="425" t="s">
        <v>1639</v>
      </c>
      <c r="C1237" s="426" t="s">
        <v>1710</v>
      </c>
      <c r="D1237" s="427">
        <v>42449</v>
      </c>
      <c r="E1237" s="428">
        <v>50</v>
      </c>
      <c r="F1237" s="428">
        <v>51.055719000000003</v>
      </c>
      <c r="G1237" s="429">
        <v>0</v>
      </c>
      <c r="H1237" s="428">
        <v>101.06</v>
      </c>
      <c r="I1237" s="430" t="s">
        <v>1322</v>
      </c>
      <c r="J1237" s="430" t="s">
        <v>1711</v>
      </c>
      <c r="K1237" s="426"/>
      <c r="L1237" s="426" t="s">
        <v>1323</v>
      </c>
      <c r="M1237" s="426" t="str">
        <f>B1237</f>
        <v>城口</v>
      </c>
      <c r="N1237" s="444" t="s">
        <v>1712</v>
      </c>
      <c r="O1237" s="428" t="s">
        <v>41</v>
      </c>
      <c r="P1237" s="445">
        <v>787.2</v>
      </c>
      <c r="Q1237" s="433"/>
      <c r="R1237" s="433"/>
      <c r="S1237" s="433"/>
      <c r="T1237" s="433"/>
      <c r="U1237" s="433"/>
      <c r="V1237" s="434" t="s">
        <v>1624</v>
      </c>
    </row>
    <row r="1238" spans="1:22" s="435" customFormat="1" ht="13.5" customHeight="1" x14ac:dyDescent="0.25">
      <c r="A1238" s="456">
        <f>MAX($A$3:A1237)+1</f>
        <v>386</v>
      </c>
      <c r="B1238" s="437" t="s">
        <v>1639</v>
      </c>
      <c r="C1238" s="438" t="s">
        <v>1713</v>
      </c>
      <c r="D1238" s="439">
        <v>42449</v>
      </c>
      <c r="E1238" s="440">
        <v>54</v>
      </c>
      <c r="F1238" s="440">
        <v>69.510710000000003</v>
      </c>
      <c r="G1238" s="440">
        <v>0</v>
      </c>
      <c r="H1238" s="440">
        <v>123.51</v>
      </c>
      <c r="I1238" s="494" t="s">
        <v>1322</v>
      </c>
      <c r="J1238" s="494" t="s">
        <v>1713</v>
      </c>
      <c r="K1238" s="438"/>
      <c r="L1238" s="438" t="s">
        <v>1323</v>
      </c>
      <c r="M1238" s="438" t="str">
        <f>B1238</f>
        <v>城口</v>
      </c>
      <c r="N1238" s="486" t="s">
        <v>1714</v>
      </c>
      <c r="O1238" s="440" t="s">
        <v>1325</v>
      </c>
      <c r="P1238" s="445">
        <v>206.64</v>
      </c>
      <c r="Q1238" s="433"/>
      <c r="R1238" s="433"/>
      <c r="S1238" s="433"/>
      <c r="T1238" s="433"/>
      <c r="U1238" s="433"/>
      <c r="V1238" s="446" t="s">
        <v>1624</v>
      </c>
    </row>
    <row r="1239" spans="1:22" s="435" customFormat="1" ht="13.5" customHeight="1" x14ac:dyDescent="0.25">
      <c r="A1239" s="456"/>
      <c r="B1239" s="437"/>
      <c r="C1239" s="438"/>
      <c r="D1239" s="439"/>
      <c r="E1239" s="440"/>
      <c r="F1239" s="440"/>
      <c r="G1239" s="440"/>
      <c r="H1239" s="440"/>
      <c r="I1239" s="495"/>
      <c r="J1239" s="495"/>
      <c r="K1239" s="438"/>
      <c r="L1239" s="438"/>
      <c r="M1239" s="438"/>
      <c r="N1239" s="486"/>
      <c r="O1239" s="440"/>
      <c r="P1239" s="445">
        <v>359.76</v>
      </c>
      <c r="Q1239" s="433"/>
      <c r="R1239" s="433"/>
      <c r="S1239" s="433"/>
      <c r="T1239" s="433"/>
      <c r="U1239" s="433"/>
      <c r="V1239" s="450"/>
    </row>
    <row r="1240" spans="1:22" s="435" customFormat="1" ht="13.5" customHeight="1" x14ac:dyDescent="0.25">
      <c r="A1240" s="456"/>
      <c r="B1240" s="437"/>
      <c r="C1240" s="438"/>
      <c r="D1240" s="439"/>
      <c r="E1240" s="440"/>
      <c r="F1240" s="440"/>
      <c r="G1240" s="440"/>
      <c r="H1240" s="440"/>
      <c r="I1240" s="495"/>
      <c r="J1240" s="495"/>
      <c r="K1240" s="438"/>
      <c r="L1240" s="438"/>
      <c r="M1240" s="438"/>
      <c r="N1240" s="486"/>
      <c r="O1240" s="440"/>
      <c r="P1240" s="445">
        <v>1103.1300000000001</v>
      </c>
      <c r="Q1240" s="433"/>
      <c r="R1240" s="433"/>
      <c r="S1240" s="433"/>
      <c r="T1240" s="433"/>
      <c r="U1240" s="433"/>
      <c r="V1240" s="450"/>
    </row>
    <row r="1241" spans="1:22" s="435" customFormat="1" ht="13.5" customHeight="1" x14ac:dyDescent="0.25">
      <c r="A1241" s="456"/>
      <c r="B1241" s="437"/>
      <c r="C1241" s="438"/>
      <c r="D1241" s="439"/>
      <c r="E1241" s="440"/>
      <c r="F1241" s="440"/>
      <c r="G1241" s="440"/>
      <c r="H1241" s="440"/>
      <c r="I1241" s="495"/>
      <c r="J1241" s="495"/>
      <c r="K1241" s="438"/>
      <c r="L1241" s="438"/>
      <c r="M1241" s="438"/>
      <c r="N1241" s="486"/>
      <c r="O1241" s="440"/>
      <c r="P1241" s="445">
        <v>685.73</v>
      </c>
      <c r="Q1241" s="433"/>
      <c r="R1241" s="433"/>
      <c r="S1241" s="433"/>
      <c r="T1241" s="433"/>
      <c r="U1241" s="433"/>
      <c r="V1241" s="450"/>
    </row>
    <row r="1242" spans="1:22" s="435" customFormat="1" ht="13.5" customHeight="1" x14ac:dyDescent="0.25">
      <c r="A1242" s="456"/>
      <c r="B1242" s="437"/>
      <c r="C1242" s="438"/>
      <c r="D1242" s="439"/>
      <c r="E1242" s="440"/>
      <c r="F1242" s="440"/>
      <c r="G1242" s="440"/>
      <c r="H1242" s="440"/>
      <c r="I1242" s="496"/>
      <c r="J1242" s="496"/>
      <c r="K1242" s="438"/>
      <c r="L1242" s="438"/>
      <c r="M1242" s="438"/>
      <c r="N1242" s="486"/>
      <c r="O1242" s="440"/>
      <c r="P1242" s="445">
        <v>438.69</v>
      </c>
      <c r="Q1242" s="433"/>
      <c r="R1242" s="433"/>
      <c r="S1242" s="433"/>
      <c r="T1242" s="433"/>
      <c r="U1242" s="433"/>
      <c r="V1242" s="454"/>
    </row>
    <row r="1243" spans="1:22" s="435" customFormat="1" ht="60" x14ac:dyDescent="0.25">
      <c r="A1243" s="424">
        <f>MAX($A$3:A1242)+1</f>
        <v>387</v>
      </c>
      <c r="B1243" s="425" t="s">
        <v>1639</v>
      </c>
      <c r="C1243" s="426" t="s">
        <v>1715</v>
      </c>
      <c r="D1243" s="427">
        <v>42449</v>
      </c>
      <c r="E1243" s="428">
        <v>42</v>
      </c>
      <c r="F1243" s="428">
        <v>45.745950000000001</v>
      </c>
      <c r="G1243" s="429">
        <v>0</v>
      </c>
      <c r="H1243" s="428">
        <v>87.75</v>
      </c>
      <c r="I1243" s="430" t="s">
        <v>1322</v>
      </c>
      <c r="J1243" s="430" t="s">
        <v>1716</v>
      </c>
      <c r="K1243" s="426"/>
      <c r="L1243" s="426"/>
      <c r="M1243" s="426"/>
      <c r="N1243" s="444"/>
      <c r="O1243" s="428" t="s">
        <v>1717</v>
      </c>
      <c r="P1243" s="445"/>
      <c r="Q1243" s="433"/>
      <c r="R1243" s="433"/>
      <c r="S1243" s="433"/>
      <c r="T1243" s="433"/>
      <c r="U1243" s="433"/>
      <c r="V1243" s="434" t="s">
        <v>1624</v>
      </c>
    </row>
    <row r="1244" spans="1:22" s="435" customFormat="1" ht="60" x14ac:dyDescent="0.25">
      <c r="A1244" s="424">
        <f>MAX($A$3:A1243)+1</f>
        <v>388</v>
      </c>
      <c r="B1244" s="425" t="s">
        <v>1639</v>
      </c>
      <c r="C1244" s="426" t="s">
        <v>1718</v>
      </c>
      <c r="D1244" s="427">
        <v>42449</v>
      </c>
      <c r="E1244" s="428">
        <v>68</v>
      </c>
      <c r="F1244" s="428">
        <v>71.92745699999999</v>
      </c>
      <c r="G1244" s="429">
        <v>0</v>
      </c>
      <c r="H1244" s="428">
        <v>139.93</v>
      </c>
      <c r="I1244" s="430" t="s">
        <v>1322</v>
      </c>
      <c r="J1244" s="430" t="s">
        <v>1719</v>
      </c>
      <c r="K1244" s="426"/>
      <c r="L1244" s="426"/>
      <c r="M1244" s="426"/>
      <c r="N1244" s="444"/>
      <c r="O1244" s="428" t="s">
        <v>1345</v>
      </c>
      <c r="P1244" s="445"/>
      <c r="Q1244" s="433"/>
      <c r="R1244" s="433"/>
      <c r="S1244" s="433"/>
      <c r="T1244" s="433"/>
      <c r="U1244" s="433"/>
      <c r="V1244" s="434" t="s">
        <v>1624</v>
      </c>
    </row>
    <row r="1245" spans="1:22" s="435" customFormat="1" ht="13.5" customHeight="1" x14ac:dyDescent="0.25">
      <c r="A1245" s="483">
        <f>MAX($A$3:A1244)+1</f>
        <v>389</v>
      </c>
      <c r="B1245" s="484" t="s">
        <v>1639</v>
      </c>
      <c r="C1245" s="442" t="s">
        <v>1720</v>
      </c>
      <c r="D1245" s="485">
        <v>42449</v>
      </c>
      <c r="E1245" s="442">
        <v>420</v>
      </c>
      <c r="F1245" s="442">
        <v>526.92919900000004</v>
      </c>
      <c r="G1245" s="442">
        <v>0</v>
      </c>
      <c r="H1245" s="442">
        <v>946.92</v>
      </c>
      <c r="I1245" s="494" t="s">
        <v>1322</v>
      </c>
      <c r="J1245" s="494" t="s">
        <v>1720</v>
      </c>
      <c r="K1245" s="442"/>
      <c r="L1245" s="442" t="s">
        <v>1323</v>
      </c>
      <c r="M1245" s="487" t="str">
        <f>B1245</f>
        <v>城口</v>
      </c>
      <c r="N1245" s="444" t="s">
        <v>1721</v>
      </c>
      <c r="O1245" s="428" t="s">
        <v>1420</v>
      </c>
      <c r="P1245" s="445">
        <v>210.13</v>
      </c>
      <c r="Q1245" s="433"/>
      <c r="R1245" s="433"/>
      <c r="S1245" s="433"/>
      <c r="T1245" s="433"/>
      <c r="U1245" s="433"/>
      <c r="V1245" s="446" t="s">
        <v>1624</v>
      </c>
    </row>
    <row r="1246" spans="1:22" s="435" customFormat="1" ht="13.5" customHeight="1" x14ac:dyDescent="0.25">
      <c r="A1246" s="483"/>
      <c r="B1246" s="484"/>
      <c r="C1246" s="442"/>
      <c r="D1246" s="485"/>
      <c r="E1246" s="442"/>
      <c r="F1246" s="442"/>
      <c r="G1246" s="442"/>
      <c r="H1246" s="442"/>
      <c r="I1246" s="495"/>
      <c r="J1246" s="495"/>
      <c r="K1246" s="442"/>
      <c r="L1246" s="442"/>
      <c r="M1246" s="442"/>
      <c r="N1246" s="444" t="s">
        <v>1722</v>
      </c>
      <c r="O1246" s="428" t="s">
        <v>1400</v>
      </c>
      <c r="P1246" s="445">
        <v>94.73</v>
      </c>
      <c r="Q1246" s="433"/>
      <c r="R1246" s="433"/>
      <c r="S1246" s="433"/>
      <c r="T1246" s="433"/>
      <c r="U1246" s="433"/>
      <c r="V1246" s="450"/>
    </row>
    <row r="1247" spans="1:22" s="435" customFormat="1" ht="13.5" customHeight="1" x14ac:dyDescent="0.25">
      <c r="A1247" s="483"/>
      <c r="B1247" s="484"/>
      <c r="C1247" s="442"/>
      <c r="D1247" s="485"/>
      <c r="E1247" s="442"/>
      <c r="F1247" s="442"/>
      <c r="G1247" s="442"/>
      <c r="H1247" s="442"/>
      <c r="I1247" s="495"/>
      <c r="J1247" s="495"/>
      <c r="K1247" s="442"/>
      <c r="L1247" s="442"/>
      <c r="M1247" s="442"/>
      <c r="N1247" s="444" t="s">
        <v>1723</v>
      </c>
      <c r="O1247" s="428" t="s">
        <v>1400</v>
      </c>
      <c r="P1247" s="445">
        <v>140.75</v>
      </c>
      <c r="Q1247" s="433"/>
      <c r="R1247" s="433"/>
      <c r="S1247" s="433"/>
      <c r="T1247" s="433"/>
      <c r="U1247" s="433"/>
      <c r="V1247" s="450"/>
    </row>
    <row r="1248" spans="1:22" s="435" customFormat="1" ht="13.5" customHeight="1" x14ac:dyDescent="0.25">
      <c r="A1248" s="483"/>
      <c r="B1248" s="484"/>
      <c r="C1248" s="442"/>
      <c r="D1248" s="485"/>
      <c r="E1248" s="442"/>
      <c r="F1248" s="442"/>
      <c r="G1248" s="442"/>
      <c r="H1248" s="442"/>
      <c r="I1248" s="495"/>
      <c r="J1248" s="495"/>
      <c r="K1248" s="442"/>
      <c r="L1248" s="442"/>
      <c r="M1248" s="442"/>
      <c r="N1248" s="444" t="s">
        <v>1723</v>
      </c>
      <c r="O1248" s="428" t="s">
        <v>1400</v>
      </c>
      <c r="P1248" s="445">
        <v>179.08</v>
      </c>
      <c r="Q1248" s="433"/>
      <c r="R1248" s="433"/>
      <c r="S1248" s="433"/>
      <c r="T1248" s="433"/>
      <c r="U1248" s="433"/>
      <c r="V1248" s="450"/>
    </row>
    <row r="1249" spans="1:22" s="435" customFormat="1" ht="13.5" customHeight="1" x14ac:dyDescent="0.25">
      <c r="A1249" s="483"/>
      <c r="B1249" s="484"/>
      <c r="C1249" s="442"/>
      <c r="D1249" s="485"/>
      <c r="E1249" s="442"/>
      <c r="F1249" s="442"/>
      <c r="G1249" s="442"/>
      <c r="H1249" s="442"/>
      <c r="I1249" s="495"/>
      <c r="J1249" s="495"/>
      <c r="K1249" s="442"/>
      <c r="L1249" s="442"/>
      <c r="M1249" s="442"/>
      <c r="N1249" s="444" t="s">
        <v>1724</v>
      </c>
      <c r="O1249" s="428" t="s">
        <v>1456</v>
      </c>
      <c r="P1249" s="445">
        <v>162.54</v>
      </c>
      <c r="Q1249" s="433"/>
      <c r="R1249" s="433"/>
      <c r="S1249" s="433"/>
      <c r="T1249" s="433"/>
      <c r="U1249" s="433"/>
      <c r="V1249" s="450"/>
    </row>
    <row r="1250" spans="1:22" s="435" customFormat="1" ht="13.5" customHeight="1" x14ac:dyDescent="0.25">
      <c r="A1250" s="483"/>
      <c r="B1250" s="484"/>
      <c r="C1250" s="442"/>
      <c r="D1250" s="485"/>
      <c r="E1250" s="442"/>
      <c r="F1250" s="442"/>
      <c r="G1250" s="442"/>
      <c r="H1250" s="442"/>
      <c r="I1250" s="496"/>
      <c r="J1250" s="496"/>
      <c r="K1250" s="442"/>
      <c r="L1250" s="442"/>
      <c r="M1250" s="442"/>
      <c r="N1250" s="444" t="s">
        <v>1725</v>
      </c>
      <c r="O1250" s="428" t="s">
        <v>1400</v>
      </c>
      <c r="P1250" s="445">
        <v>1058.21</v>
      </c>
      <c r="Q1250" s="433"/>
      <c r="R1250" s="433"/>
      <c r="S1250" s="433"/>
      <c r="T1250" s="433"/>
      <c r="U1250" s="433"/>
      <c r="V1250" s="454"/>
    </row>
    <row r="1251" spans="1:22" s="435" customFormat="1" ht="13.5" customHeight="1" x14ac:dyDescent="0.25">
      <c r="A1251" s="505">
        <f>MAX($A$3:A1250)+1</f>
        <v>390</v>
      </c>
      <c r="B1251" s="506" t="s">
        <v>1639</v>
      </c>
      <c r="C1251" s="440" t="s">
        <v>1726</v>
      </c>
      <c r="D1251" s="507">
        <v>42449</v>
      </c>
      <c r="E1251" s="440">
        <v>70</v>
      </c>
      <c r="F1251" s="440">
        <v>101.808526</v>
      </c>
      <c r="G1251" s="440">
        <v>0</v>
      </c>
      <c r="H1251" s="440">
        <v>171.81</v>
      </c>
      <c r="I1251" s="440" t="s">
        <v>1322</v>
      </c>
      <c r="J1251" s="494" t="s">
        <v>1726</v>
      </c>
      <c r="K1251" s="440"/>
      <c r="L1251" s="486" t="s">
        <v>1323</v>
      </c>
      <c r="M1251" s="440" t="str">
        <f>B1251</f>
        <v>城口</v>
      </c>
      <c r="N1251" s="444" t="s">
        <v>1727</v>
      </c>
      <c r="O1251" s="428" t="s">
        <v>41</v>
      </c>
      <c r="P1251" s="445">
        <v>144.5</v>
      </c>
      <c r="Q1251" s="433"/>
      <c r="R1251" s="433"/>
      <c r="S1251" s="433"/>
      <c r="T1251" s="433"/>
      <c r="U1251" s="433"/>
      <c r="V1251" s="446" t="s">
        <v>1624</v>
      </c>
    </row>
    <row r="1252" spans="1:22" s="435" customFormat="1" ht="13.5" customHeight="1" x14ac:dyDescent="0.25">
      <c r="A1252" s="505"/>
      <c r="B1252" s="506"/>
      <c r="C1252" s="440"/>
      <c r="D1252" s="507"/>
      <c r="E1252" s="440"/>
      <c r="F1252" s="440"/>
      <c r="G1252" s="440"/>
      <c r="H1252" s="440"/>
      <c r="I1252" s="440"/>
      <c r="J1252" s="495"/>
      <c r="K1252" s="440"/>
      <c r="L1252" s="440"/>
      <c r="M1252" s="440"/>
      <c r="N1252" s="444" t="s">
        <v>1728</v>
      </c>
      <c r="O1252" s="428" t="s">
        <v>1729</v>
      </c>
      <c r="P1252" s="445">
        <v>63.68</v>
      </c>
      <c r="Q1252" s="433"/>
      <c r="R1252" s="433"/>
      <c r="S1252" s="433"/>
      <c r="T1252" s="433"/>
      <c r="U1252" s="433"/>
      <c r="V1252" s="450"/>
    </row>
    <row r="1253" spans="1:22" s="435" customFormat="1" ht="13.5" customHeight="1" x14ac:dyDescent="0.25">
      <c r="A1253" s="505"/>
      <c r="B1253" s="506"/>
      <c r="C1253" s="440"/>
      <c r="D1253" s="507"/>
      <c r="E1253" s="440"/>
      <c r="F1253" s="440"/>
      <c r="G1253" s="440"/>
      <c r="H1253" s="440"/>
      <c r="I1253" s="430"/>
      <c r="J1253" s="496"/>
      <c r="K1253" s="440"/>
      <c r="L1253" s="440"/>
      <c r="M1253" s="440"/>
      <c r="N1253" s="444"/>
      <c r="O1253" s="428" t="s">
        <v>1345</v>
      </c>
      <c r="P1253" s="445"/>
      <c r="Q1253" s="433"/>
      <c r="R1253" s="433"/>
      <c r="S1253" s="433"/>
      <c r="T1253" s="433"/>
      <c r="U1253" s="433"/>
      <c r="V1253" s="454"/>
    </row>
    <row r="1254" spans="1:22" s="435" customFormat="1" ht="60" x14ac:dyDescent="0.25">
      <c r="A1254" s="424">
        <f>MAX($A$3:A1253)+1</f>
        <v>391</v>
      </c>
      <c r="B1254" s="425" t="s">
        <v>1639</v>
      </c>
      <c r="C1254" s="426" t="s">
        <v>1730</v>
      </c>
      <c r="D1254" s="427">
        <v>42449</v>
      </c>
      <c r="E1254" s="428">
        <v>25</v>
      </c>
      <c r="F1254" s="428">
        <v>31.919381000000001</v>
      </c>
      <c r="G1254" s="429">
        <v>0</v>
      </c>
      <c r="H1254" s="428">
        <v>56.92</v>
      </c>
      <c r="I1254" s="430" t="s">
        <v>1322</v>
      </c>
      <c r="J1254" s="430" t="s">
        <v>1730</v>
      </c>
      <c r="K1254" s="426"/>
      <c r="L1254" s="426" t="s">
        <v>1323</v>
      </c>
      <c r="M1254" s="426" t="str">
        <f>B1254</f>
        <v>城口</v>
      </c>
      <c r="N1254" s="444" t="s">
        <v>1731</v>
      </c>
      <c r="O1254" s="428" t="s">
        <v>1357</v>
      </c>
      <c r="P1254" s="445">
        <v>534.78</v>
      </c>
      <c r="Q1254" s="433"/>
      <c r="R1254" s="433"/>
      <c r="S1254" s="433"/>
      <c r="T1254" s="433"/>
      <c r="U1254" s="433"/>
      <c r="V1254" s="434" t="s">
        <v>1624</v>
      </c>
    </row>
    <row r="1255" spans="1:22" s="435" customFormat="1" ht="60" x14ac:dyDescent="0.25">
      <c r="A1255" s="424">
        <f>MAX($A$3:A1254)+1</f>
        <v>392</v>
      </c>
      <c r="B1255" s="425" t="s">
        <v>1639</v>
      </c>
      <c r="C1255" s="426" t="s">
        <v>1732</v>
      </c>
      <c r="D1255" s="427">
        <v>42449</v>
      </c>
      <c r="E1255" s="428">
        <v>0.9</v>
      </c>
      <c r="F1255" s="428">
        <v>1.577458</v>
      </c>
      <c r="G1255" s="429">
        <v>0</v>
      </c>
      <c r="H1255" s="428">
        <v>2.48</v>
      </c>
      <c r="I1255" s="430" t="s">
        <v>1318</v>
      </c>
      <c r="J1255" s="462">
        <v>0</v>
      </c>
      <c r="K1255" s="426"/>
      <c r="L1255" s="426"/>
      <c r="M1255" s="426"/>
      <c r="N1255" s="444"/>
      <c r="O1255" s="428"/>
      <c r="P1255" s="445"/>
      <c r="Q1255" s="433"/>
      <c r="R1255" s="433"/>
      <c r="S1255" s="433"/>
      <c r="T1255" s="433"/>
      <c r="U1255" s="433"/>
      <c r="V1255" s="434" t="s">
        <v>1624</v>
      </c>
    </row>
    <row r="1256" spans="1:22" s="435" customFormat="1" ht="60" x14ac:dyDescent="0.25">
      <c r="A1256" s="424">
        <f>MAX($A$3:A1255)+1</f>
        <v>393</v>
      </c>
      <c r="B1256" s="425" t="s">
        <v>1639</v>
      </c>
      <c r="C1256" s="426" t="s">
        <v>1733</v>
      </c>
      <c r="D1256" s="427">
        <v>42449</v>
      </c>
      <c r="E1256" s="428">
        <v>4</v>
      </c>
      <c r="F1256" s="428">
        <v>7.5708740000000008</v>
      </c>
      <c r="G1256" s="429">
        <v>0</v>
      </c>
      <c r="H1256" s="428">
        <v>11.57</v>
      </c>
      <c r="I1256" s="430" t="s">
        <v>1322</v>
      </c>
      <c r="J1256" s="430" t="s">
        <v>1734</v>
      </c>
      <c r="K1256" s="426"/>
      <c r="L1256" s="426" t="s">
        <v>1323</v>
      </c>
      <c r="M1256" s="426" t="str">
        <f>B1256</f>
        <v>城口</v>
      </c>
      <c r="N1256" s="444" t="s">
        <v>1735</v>
      </c>
      <c r="O1256" s="428" t="s">
        <v>41</v>
      </c>
      <c r="P1256" s="445">
        <v>103.2</v>
      </c>
      <c r="Q1256" s="433"/>
      <c r="R1256" s="433"/>
      <c r="S1256" s="433"/>
      <c r="T1256" s="433"/>
      <c r="U1256" s="433"/>
      <c r="V1256" s="434" t="s">
        <v>1624</v>
      </c>
    </row>
    <row r="1257" spans="1:22" s="435" customFormat="1" ht="60" x14ac:dyDescent="0.25">
      <c r="A1257" s="424">
        <f>MAX($A$3:A1256)+1</f>
        <v>394</v>
      </c>
      <c r="B1257" s="425" t="s">
        <v>1639</v>
      </c>
      <c r="C1257" s="426" t="s">
        <v>1736</v>
      </c>
      <c r="D1257" s="427">
        <v>42449</v>
      </c>
      <c r="E1257" s="428">
        <v>1.5</v>
      </c>
      <c r="F1257" s="428">
        <v>2.4528089999999998</v>
      </c>
      <c r="G1257" s="429">
        <v>0</v>
      </c>
      <c r="H1257" s="428">
        <v>3.95</v>
      </c>
      <c r="I1257" s="430" t="s">
        <v>1318</v>
      </c>
      <c r="J1257" s="462">
        <v>0</v>
      </c>
      <c r="K1257" s="426"/>
      <c r="L1257" s="426"/>
      <c r="M1257" s="426"/>
      <c r="N1257" s="444"/>
      <c r="O1257" s="428" t="s">
        <v>1737</v>
      </c>
      <c r="P1257" s="445"/>
      <c r="Q1257" s="433"/>
      <c r="R1257" s="433"/>
      <c r="S1257" s="433"/>
      <c r="T1257" s="433"/>
      <c r="U1257" s="433"/>
      <c r="V1257" s="434" t="s">
        <v>1624</v>
      </c>
    </row>
    <row r="1258" spans="1:22" s="435" customFormat="1" ht="60" x14ac:dyDescent="0.25">
      <c r="A1258" s="424">
        <f>MAX($A$3:A1257)+1</f>
        <v>395</v>
      </c>
      <c r="B1258" s="425" t="s">
        <v>1639</v>
      </c>
      <c r="C1258" s="426" t="s">
        <v>1738</v>
      </c>
      <c r="D1258" s="427">
        <v>42449</v>
      </c>
      <c r="E1258" s="428">
        <v>9</v>
      </c>
      <c r="F1258" s="428">
        <v>11.853406</v>
      </c>
      <c r="G1258" s="429">
        <v>0</v>
      </c>
      <c r="H1258" s="428">
        <v>20.85</v>
      </c>
      <c r="I1258" s="430" t="s">
        <v>1322</v>
      </c>
      <c r="J1258" s="430" t="s">
        <v>1738</v>
      </c>
      <c r="K1258" s="426"/>
      <c r="L1258" s="426" t="s">
        <v>1323</v>
      </c>
      <c r="M1258" s="426" t="str">
        <f>B1258</f>
        <v>城口</v>
      </c>
      <c r="N1258" s="444" t="s">
        <v>1739</v>
      </c>
      <c r="O1258" s="428" t="s">
        <v>41</v>
      </c>
      <c r="P1258" s="445">
        <v>100.48</v>
      </c>
      <c r="Q1258" s="433"/>
      <c r="R1258" s="433"/>
      <c r="S1258" s="433"/>
      <c r="T1258" s="433"/>
      <c r="U1258" s="433"/>
      <c r="V1258" s="434" t="s">
        <v>1624</v>
      </c>
    </row>
    <row r="1259" spans="1:22" s="435" customFormat="1" ht="60" x14ac:dyDescent="0.25">
      <c r="A1259" s="424">
        <f>MAX($A$3:A1258)+1</f>
        <v>396</v>
      </c>
      <c r="B1259" s="425" t="s">
        <v>1639</v>
      </c>
      <c r="C1259" s="426" t="s">
        <v>1740</v>
      </c>
      <c r="D1259" s="427">
        <v>42449</v>
      </c>
      <c r="E1259" s="428">
        <v>2</v>
      </c>
      <c r="F1259" s="428">
        <v>2.2951650000000003</v>
      </c>
      <c r="G1259" s="429">
        <v>0</v>
      </c>
      <c r="H1259" s="428">
        <v>4.3</v>
      </c>
      <c r="I1259" s="430" t="s">
        <v>1318</v>
      </c>
      <c r="J1259" s="462">
        <v>0</v>
      </c>
      <c r="K1259" s="426"/>
      <c r="L1259" s="426"/>
      <c r="M1259" s="426"/>
      <c r="N1259" s="444"/>
      <c r="O1259" s="428">
        <v>0</v>
      </c>
      <c r="P1259" s="445"/>
      <c r="Q1259" s="433"/>
      <c r="R1259" s="433"/>
      <c r="S1259" s="433"/>
      <c r="T1259" s="433"/>
      <c r="U1259" s="433"/>
      <c r="V1259" s="434" t="s">
        <v>1624</v>
      </c>
    </row>
    <row r="1260" spans="1:22" s="435" customFormat="1" ht="60" x14ac:dyDescent="0.25">
      <c r="A1260" s="424">
        <f>MAX($A$3:A1259)+1</f>
        <v>397</v>
      </c>
      <c r="B1260" s="425" t="s">
        <v>1639</v>
      </c>
      <c r="C1260" s="426" t="s">
        <v>1741</v>
      </c>
      <c r="D1260" s="427">
        <v>42449</v>
      </c>
      <c r="E1260" s="428">
        <v>3</v>
      </c>
      <c r="F1260" s="428">
        <v>5.2079760000000004</v>
      </c>
      <c r="G1260" s="429">
        <v>0</v>
      </c>
      <c r="H1260" s="428">
        <v>8.2100000000000009</v>
      </c>
      <c r="I1260" s="430" t="s">
        <v>1318</v>
      </c>
      <c r="J1260" s="462">
        <v>0</v>
      </c>
      <c r="K1260" s="426"/>
      <c r="L1260" s="426"/>
      <c r="M1260" s="426"/>
      <c r="N1260" s="444"/>
      <c r="O1260" s="428">
        <v>0</v>
      </c>
      <c r="P1260" s="445"/>
      <c r="Q1260" s="433"/>
      <c r="R1260" s="433"/>
      <c r="S1260" s="433"/>
      <c r="T1260" s="433"/>
      <c r="U1260" s="433"/>
      <c r="V1260" s="434" t="s">
        <v>1624</v>
      </c>
    </row>
    <row r="1261" spans="1:22" s="435" customFormat="1" ht="60" x14ac:dyDescent="0.25">
      <c r="A1261" s="424">
        <f>MAX($A$3:A1260)+1</f>
        <v>398</v>
      </c>
      <c r="B1261" s="425" t="s">
        <v>1639</v>
      </c>
      <c r="C1261" s="426" t="s">
        <v>1742</v>
      </c>
      <c r="D1261" s="427">
        <v>42449</v>
      </c>
      <c r="E1261" s="428">
        <v>2.5</v>
      </c>
      <c r="F1261" s="428">
        <v>4.252624</v>
      </c>
      <c r="G1261" s="429">
        <v>0</v>
      </c>
      <c r="H1261" s="428">
        <v>6.75</v>
      </c>
      <c r="I1261" s="430" t="s">
        <v>1318</v>
      </c>
      <c r="J1261" s="462">
        <v>0</v>
      </c>
      <c r="K1261" s="426"/>
      <c r="L1261" s="426"/>
      <c r="M1261" s="426"/>
      <c r="N1261" s="444"/>
      <c r="O1261" s="428">
        <v>0</v>
      </c>
      <c r="P1261" s="445"/>
      <c r="Q1261" s="433"/>
      <c r="R1261" s="433"/>
      <c r="S1261" s="433"/>
      <c r="T1261" s="433"/>
      <c r="U1261" s="433"/>
      <c r="V1261" s="434" t="s">
        <v>1624</v>
      </c>
    </row>
    <row r="1262" spans="1:22" s="435" customFormat="1" ht="60" x14ac:dyDescent="0.25">
      <c r="A1262" s="424">
        <f>MAX($A$3:A1261)+1</f>
        <v>399</v>
      </c>
      <c r="B1262" s="425" t="s">
        <v>1639</v>
      </c>
      <c r="C1262" s="426" t="s">
        <v>1743</v>
      </c>
      <c r="D1262" s="427">
        <v>42449</v>
      </c>
      <c r="E1262" s="428">
        <v>5</v>
      </c>
      <c r="F1262" s="428">
        <v>9.4328620000000001</v>
      </c>
      <c r="G1262" s="429">
        <v>0</v>
      </c>
      <c r="H1262" s="428">
        <v>14.43</v>
      </c>
      <c r="I1262" s="430" t="s">
        <v>1322</v>
      </c>
      <c r="J1262" s="430" t="s">
        <v>1744</v>
      </c>
      <c r="K1262" s="426"/>
      <c r="L1262" s="426" t="s">
        <v>1323</v>
      </c>
      <c r="M1262" s="426" t="str">
        <f>B1262</f>
        <v>城口</v>
      </c>
      <c r="N1262" s="444" t="s">
        <v>1745</v>
      </c>
      <c r="O1262" s="428" t="s">
        <v>41</v>
      </c>
      <c r="P1262" s="445">
        <v>409.86</v>
      </c>
      <c r="Q1262" s="433"/>
      <c r="R1262" s="433"/>
      <c r="S1262" s="433"/>
      <c r="T1262" s="433"/>
      <c r="U1262" s="433"/>
      <c r="V1262" s="434" t="s">
        <v>1624</v>
      </c>
    </row>
    <row r="1263" spans="1:22" s="435" customFormat="1" ht="60" x14ac:dyDescent="0.25">
      <c r="A1263" s="424">
        <f>MAX($A$3:A1262)+1</f>
        <v>400</v>
      </c>
      <c r="B1263" s="425" t="s">
        <v>1639</v>
      </c>
      <c r="C1263" s="426" t="s">
        <v>1746</v>
      </c>
      <c r="D1263" s="427">
        <v>42449</v>
      </c>
      <c r="E1263" s="428">
        <v>2.5</v>
      </c>
      <c r="F1263" s="428">
        <v>3.9644550000000005</v>
      </c>
      <c r="G1263" s="429">
        <v>0</v>
      </c>
      <c r="H1263" s="428">
        <v>6.46</v>
      </c>
      <c r="I1263" s="430" t="s">
        <v>1318</v>
      </c>
      <c r="J1263" s="462">
        <v>0</v>
      </c>
      <c r="K1263" s="426"/>
      <c r="L1263" s="426"/>
      <c r="M1263" s="426"/>
      <c r="N1263" s="444"/>
      <c r="O1263" s="428">
        <v>0</v>
      </c>
      <c r="P1263" s="445"/>
      <c r="Q1263" s="433"/>
      <c r="R1263" s="433"/>
      <c r="S1263" s="433"/>
      <c r="T1263" s="433"/>
      <c r="U1263" s="433"/>
      <c r="V1263" s="434" t="s">
        <v>1624</v>
      </c>
    </row>
    <row r="1264" spans="1:22" s="435" customFormat="1" ht="60" x14ac:dyDescent="0.25">
      <c r="A1264" s="424">
        <f>MAX($A$3:A1263)+1</f>
        <v>401</v>
      </c>
      <c r="B1264" s="425" t="s">
        <v>1639</v>
      </c>
      <c r="C1264" s="426" t="s">
        <v>1747</v>
      </c>
      <c r="D1264" s="427">
        <v>42449</v>
      </c>
      <c r="E1264" s="428">
        <v>2</v>
      </c>
      <c r="F1264" s="428">
        <v>3.4724019999999998</v>
      </c>
      <c r="G1264" s="429">
        <v>0</v>
      </c>
      <c r="H1264" s="428">
        <v>5.47</v>
      </c>
      <c r="I1264" s="430" t="s">
        <v>1318</v>
      </c>
      <c r="J1264" s="462">
        <v>0</v>
      </c>
      <c r="K1264" s="426"/>
      <c r="L1264" s="426"/>
      <c r="M1264" s="426"/>
      <c r="N1264" s="444"/>
      <c r="O1264" s="428">
        <v>0</v>
      </c>
      <c r="P1264" s="445"/>
      <c r="Q1264" s="433"/>
      <c r="R1264" s="433"/>
      <c r="S1264" s="433"/>
      <c r="T1264" s="433"/>
      <c r="U1264" s="433"/>
      <c r="V1264" s="434" t="s">
        <v>1624</v>
      </c>
    </row>
    <row r="1265" spans="1:22" s="435" customFormat="1" ht="60" x14ac:dyDescent="0.25">
      <c r="A1265" s="424">
        <f>MAX($A$3:A1264)+1</f>
        <v>402</v>
      </c>
      <c r="B1265" s="425" t="s">
        <v>1639</v>
      </c>
      <c r="C1265" s="426" t="s">
        <v>1748</v>
      </c>
      <c r="D1265" s="427">
        <v>42449</v>
      </c>
      <c r="E1265" s="428">
        <v>6</v>
      </c>
      <c r="F1265" s="428">
        <v>10.306006</v>
      </c>
      <c r="G1265" s="429">
        <v>0</v>
      </c>
      <c r="H1265" s="428">
        <v>16.309999999999999</v>
      </c>
      <c r="I1265" s="430" t="s">
        <v>1322</v>
      </c>
      <c r="J1265" s="430" t="s">
        <v>1748</v>
      </c>
      <c r="K1265" s="426"/>
      <c r="L1265" s="426" t="s">
        <v>1323</v>
      </c>
      <c r="M1265" s="426" t="str">
        <f>B1265</f>
        <v>城口</v>
      </c>
      <c r="N1265" s="444" t="s">
        <v>1749</v>
      </c>
      <c r="O1265" s="428" t="s">
        <v>41</v>
      </c>
      <c r="P1265" s="445">
        <v>64.8</v>
      </c>
      <c r="Q1265" s="433"/>
      <c r="R1265" s="433"/>
      <c r="S1265" s="433"/>
      <c r="T1265" s="433"/>
      <c r="U1265" s="433"/>
      <c r="V1265" s="434" t="s">
        <v>1624</v>
      </c>
    </row>
    <row r="1266" spans="1:22" s="435" customFormat="1" ht="60" x14ac:dyDescent="0.25">
      <c r="A1266" s="424">
        <f>MAX($A$3:A1265)+1</f>
        <v>403</v>
      </c>
      <c r="B1266" s="425" t="s">
        <v>1639</v>
      </c>
      <c r="C1266" s="426" t="s">
        <v>1750</v>
      </c>
      <c r="D1266" s="427">
        <v>42449</v>
      </c>
      <c r="E1266" s="428">
        <v>1.5</v>
      </c>
      <c r="F1266" s="428">
        <v>3.0066259999999998</v>
      </c>
      <c r="G1266" s="429">
        <v>0</v>
      </c>
      <c r="H1266" s="428">
        <v>4.51</v>
      </c>
      <c r="I1266" s="430" t="s">
        <v>1322</v>
      </c>
      <c r="J1266" s="430" t="s">
        <v>1751</v>
      </c>
      <c r="K1266" s="426"/>
      <c r="L1266" s="426" t="s">
        <v>1323</v>
      </c>
      <c r="M1266" s="426" t="str">
        <f>B1266</f>
        <v>城口</v>
      </c>
      <c r="N1266" s="444" t="s">
        <v>1752</v>
      </c>
      <c r="O1266" s="428" t="s">
        <v>41</v>
      </c>
      <c r="P1266" s="445">
        <v>67.2</v>
      </c>
      <c r="Q1266" s="433"/>
      <c r="R1266" s="433"/>
      <c r="S1266" s="433"/>
      <c r="T1266" s="433"/>
      <c r="U1266" s="433"/>
      <c r="V1266" s="434" t="s">
        <v>1624</v>
      </c>
    </row>
    <row r="1267" spans="1:22" s="435" customFormat="1" ht="13.5" customHeight="1" x14ac:dyDescent="0.25">
      <c r="A1267" s="505">
        <f>MAX($A$3:A1266)+1</f>
        <v>404</v>
      </c>
      <c r="B1267" s="506" t="s">
        <v>1639</v>
      </c>
      <c r="C1267" s="440" t="s">
        <v>1753</v>
      </c>
      <c r="D1267" s="507">
        <v>42449</v>
      </c>
      <c r="E1267" s="440">
        <v>15</v>
      </c>
      <c r="F1267" s="440">
        <v>17.712851999999998</v>
      </c>
      <c r="G1267" s="440">
        <v>0</v>
      </c>
      <c r="H1267" s="440">
        <v>32.71</v>
      </c>
      <c r="I1267" s="494" t="s">
        <v>1322</v>
      </c>
      <c r="J1267" s="494" t="s">
        <v>1753</v>
      </c>
      <c r="K1267" s="440"/>
      <c r="L1267" s="486" t="s">
        <v>1323</v>
      </c>
      <c r="M1267" s="440" t="str">
        <f>B1267</f>
        <v>城口</v>
      </c>
      <c r="N1267" s="444" t="s">
        <v>1754</v>
      </c>
      <c r="O1267" s="428" t="s">
        <v>41</v>
      </c>
      <c r="P1267" s="445">
        <v>236.9</v>
      </c>
      <c r="Q1267" s="433"/>
      <c r="R1267" s="433"/>
      <c r="S1267" s="433"/>
      <c r="T1267" s="433"/>
      <c r="U1267" s="433"/>
      <c r="V1267" s="446" t="s">
        <v>1624</v>
      </c>
    </row>
    <row r="1268" spans="1:22" s="435" customFormat="1" ht="13.5" customHeight="1" x14ac:dyDescent="0.25">
      <c r="A1268" s="505"/>
      <c r="B1268" s="506"/>
      <c r="C1268" s="440"/>
      <c r="D1268" s="507"/>
      <c r="E1268" s="440"/>
      <c r="F1268" s="440"/>
      <c r="G1268" s="440"/>
      <c r="H1268" s="440"/>
      <c r="I1268" s="496"/>
      <c r="J1268" s="496"/>
      <c r="K1268" s="440"/>
      <c r="L1268" s="440"/>
      <c r="M1268" s="440"/>
      <c r="N1268" s="444" t="s">
        <v>1754</v>
      </c>
      <c r="O1268" s="428" t="s">
        <v>1400</v>
      </c>
      <c r="P1268" s="445">
        <v>198</v>
      </c>
      <c r="Q1268" s="433"/>
      <c r="R1268" s="433"/>
      <c r="S1268" s="433"/>
      <c r="T1268" s="433"/>
      <c r="U1268" s="433"/>
      <c r="V1268" s="454"/>
    </row>
    <row r="1269" spans="1:22" s="435" customFormat="1" ht="60" x14ac:dyDescent="0.25">
      <c r="A1269" s="424">
        <f>MAX($A$3:A1268)+1</f>
        <v>405</v>
      </c>
      <c r="B1269" s="425" t="s">
        <v>1639</v>
      </c>
      <c r="C1269" s="426" t="s">
        <v>1755</v>
      </c>
      <c r="D1269" s="427">
        <v>42449</v>
      </c>
      <c r="E1269" s="428">
        <v>2</v>
      </c>
      <c r="F1269" s="428">
        <v>3.6894930000000001</v>
      </c>
      <c r="G1269" s="429">
        <v>0</v>
      </c>
      <c r="H1269" s="428">
        <v>5.69</v>
      </c>
      <c r="I1269" s="430" t="s">
        <v>1322</v>
      </c>
      <c r="J1269" s="430" t="s">
        <v>1756</v>
      </c>
      <c r="K1269" s="426"/>
      <c r="L1269" s="426" t="s">
        <v>1323</v>
      </c>
      <c r="M1269" s="426" t="str">
        <f>B1269</f>
        <v>城口</v>
      </c>
      <c r="N1269" s="444" t="s">
        <v>1757</v>
      </c>
      <c r="O1269" s="428" t="s">
        <v>1325</v>
      </c>
      <c r="P1269" s="445">
        <v>64.55</v>
      </c>
      <c r="Q1269" s="433"/>
      <c r="R1269" s="433"/>
      <c r="S1269" s="433"/>
      <c r="T1269" s="433"/>
      <c r="U1269" s="433"/>
      <c r="V1269" s="434" t="s">
        <v>1624</v>
      </c>
    </row>
    <row r="1270" spans="1:22" s="435" customFormat="1" ht="13.5" customHeight="1" x14ac:dyDescent="0.25">
      <c r="A1270" s="505">
        <f>MAX($A$3:A1269)+1</f>
        <v>406</v>
      </c>
      <c r="B1270" s="506" t="s">
        <v>1639</v>
      </c>
      <c r="C1270" s="440" t="s">
        <v>1758</v>
      </c>
      <c r="D1270" s="507">
        <v>42449</v>
      </c>
      <c r="E1270" s="440">
        <v>38</v>
      </c>
      <c r="F1270" s="440">
        <v>53.186636999999997</v>
      </c>
      <c r="G1270" s="440">
        <v>0</v>
      </c>
      <c r="H1270" s="440">
        <v>91.19</v>
      </c>
      <c r="I1270" s="440" t="s">
        <v>1322</v>
      </c>
      <c r="J1270" s="494" t="s">
        <v>1759</v>
      </c>
      <c r="K1270" s="440"/>
      <c r="L1270" s="486" t="s">
        <v>1323</v>
      </c>
      <c r="M1270" s="440" t="str">
        <f>B1270</f>
        <v>城口</v>
      </c>
      <c r="N1270" s="444" t="s">
        <v>1706</v>
      </c>
      <c r="O1270" s="428" t="s">
        <v>41</v>
      </c>
      <c r="P1270" s="445">
        <v>258.42</v>
      </c>
      <c r="Q1270" s="433"/>
      <c r="R1270" s="433"/>
      <c r="S1270" s="433"/>
      <c r="T1270" s="433"/>
      <c r="U1270" s="433"/>
      <c r="V1270" s="446" t="s">
        <v>1624</v>
      </c>
    </row>
    <row r="1271" spans="1:22" s="435" customFormat="1" ht="13.5" customHeight="1" x14ac:dyDescent="0.25">
      <c r="A1271" s="505"/>
      <c r="B1271" s="506"/>
      <c r="C1271" s="440"/>
      <c r="D1271" s="507"/>
      <c r="E1271" s="440"/>
      <c r="F1271" s="440"/>
      <c r="G1271" s="440"/>
      <c r="H1271" s="440"/>
      <c r="I1271" s="440"/>
      <c r="J1271" s="495"/>
      <c r="K1271" s="440"/>
      <c r="L1271" s="440"/>
      <c r="M1271" s="440"/>
      <c r="N1271" s="444" t="s">
        <v>1760</v>
      </c>
      <c r="O1271" s="428" t="s">
        <v>41</v>
      </c>
      <c r="P1271" s="445">
        <v>159</v>
      </c>
      <c r="Q1271" s="433"/>
      <c r="R1271" s="433"/>
      <c r="S1271" s="433"/>
      <c r="T1271" s="433"/>
      <c r="U1271" s="433"/>
      <c r="V1271" s="450"/>
    </row>
    <row r="1272" spans="1:22" s="435" customFormat="1" ht="13.5" customHeight="1" x14ac:dyDescent="0.25">
      <c r="A1272" s="505"/>
      <c r="B1272" s="506"/>
      <c r="C1272" s="440"/>
      <c r="D1272" s="507"/>
      <c r="E1272" s="440"/>
      <c r="F1272" s="440"/>
      <c r="G1272" s="440"/>
      <c r="H1272" s="440"/>
      <c r="I1272" s="440"/>
      <c r="J1272" s="496"/>
      <c r="K1272" s="440"/>
      <c r="L1272" s="440"/>
      <c r="M1272" s="440"/>
      <c r="N1272" s="444" t="s">
        <v>1761</v>
      </c>
      <c r="O1272" s="428" t="s">
        <v>41</v>
      </c>
      <c r="P1272" s="445">
        <v>86.53</v>
      </c>
      <c r="Q1272" s="433"/>
      <c r="R1272" s="433"/>
      <c r="S1272" s="433"/>
      <c r="T1272" s="433"/>
      <c r="U1272" s="433"/>
      <c r="V1272" s="454"/>
    </row>
    <row r="1273" spans="1:22" s="435" customFormat="1" ht="60" x14ac:dyDescent="0.25">
      <c r="A1273" s="424">
        <f>MAX($A$3:A1272)+1</f>
        <v>407</v>
      </c>
      <c r="B1273" s="425" t="s">
        <v>1639</v>
      </c>
      <c r="C1273" s="426" t="s">
        <v>1762</v>
      </c>
      <c r="D1273" s="427">
        <v>42449</v>
      </c>
      <c r="E1273" s="428">
        <v>3.95</v>
      </c>
      <c r="F1273" s="428">
        <v>6.856514999999999</v>
      </c>
      <c r="G1273" s="429">
        <v>0</v>
      </c>
      <c r="H1273" s="428">
        <v>10.81</v>
      </c>
      <c r="I1273" s="430" t="s">
        <v>1318</v>
      </c>
      <c r="J1273" s="430"/>
      <c r="K1273" s="426"/>
      <c r="L1273" s="426"/>
      <c r="M1273" s="426"/>
      <c r="N1273" s="444"/>
      <c r="O1273" s="428" t="s">
        <v>1737</v>
      </c>
      <c r="P1273" s="445"/>
      <c r="Q1273" s="433"/>
      <c r="R1273" s="433"/>
      <c r="S1273" s="433"/>
      <c r="T1273" s="433"/>
      <c r="U1273" s="433"/>
      <c r="V1273" s="434" t="s">
        <v>1624</v>
      </c>
    </row>
    <row r="1274" spans="1:22" s="435" customFormat="1" ht="60" x14ac:dyDescent="0.25">
      <c r="A1274" s="424">
        <f>MAX($A$3:A1273)+1</f>
        <v>408</v>
      </c>
      <c r="B1274" s="425" t="s">
        <v>1639</v>
      </c>
      <c r="C1274" s="426" t="s">
        <v>1763</v>
      </c>
      <c r="D1274" s="427">
        <v>42449</v>
      </c>
      <c r="E1274" s="428">
        <v>3</v>
      </c>
      <c r="F1274" s="428">
        <v>4.470472</v>
      </c>
      <c r="G1274" s="429">
        <v>0</v>
      </c>
      <c r="H1274" s="428">
        <v>7.47</v>
      </c>
      <c r="I1274" s="430" t="s">
        <v>1322</v>
      </c>
      <c r="J1274" s="430" t="s">
        <v>1764</v>
      </c>
      <c r="K1274" s="426"/>
      <c r="L1274" s="426" t="s">
        <v>1323</v>
      </c>
      <c r="M1274" s="426" t="str">
        <f>B1274</f>
        <v>城口</v>
      </c>
      <c r="N1274" s="444" t="s">
        <v>1765</v>
      </c>
      <c r="O1274" s="428" t="s">
        <v>1325</v>
      </c>
      <c r="P1274" s="445">
        <v>237.5</v>
      </c>
      <c r="Q1274" s="433"/>
      <c r="R1274" s="433"/>
      <c r="S1274" s="433"/>
      <c r="T1274" s="433"/>
      <c r="U1274" s="433"/>
      <c r="V1274" s="434" t="s">
        <v>1624</v>
      </c>
    </row>
    <row r="1275" spans="1:22" s="435" customFormat="1" ht="60" x14ac:dyDescent="0.25">
      <c r="A1275" s="424">
        <f>MAX($A$3:A1274)+1</f>
        <v>409</v>
      </c>
      <c r="B1275" s="425" t="s">
        <v>1639</v>
      </c>
      <c r="C1275" s="426" t="s">
        <v>1766</v>
      </c>
      <c r="D1275" s="427">
        <v>42449</v>
      </c>
      <c r="E1275" s="428">
        <v>1.67</v>
      </c>
      <c r="F1275" s="428">
        <v>2.214915</v>
      </c>
      <c r="G1275" s="429">
        <v>0</v>
      </c>
      <c r="H1275" s="428">
        <v>3.88</v>
      </c>
      <c r="I1275" s="430" t="s">
        <v>1318</v>
      </c>
      <c r="J1275" s="462">
        <v>0</v>
      </c>
      <c r="K1275" s="426"/>
      <c r="L1275" s="426" t="s">
        <v>1323</v>
      </c>
      <c r="M1275" s="426" t="str">
        <f>B1275</f>
        <v>城口</v>
      </c>
      <c r="N1275" s="444" t="s">
        <v>1767</v>
      </c>
      <c r="O1275" s="428" t="s">
        <v>1436</v>
      </c>
      <c r="P1275" s="445">
        <v>139.76</v>
      </c>
      <c r="Q1275" s="433"/>
      <c r="R1275" s="433"/>
      <c r="S1275" s="433"/>
      <c r="T1275" s="433"/>
      <c r="U1275" s="433"/>
      <c r="V1275" s="434" t="s">
        <v>1624</v>
      </c>
    </row>
    <row r="1276" spans="1:22" s="435" customFormat="1" ht="60" x14ac:dyDescent="0.25">
      <c r="A1276" s="424">
        <f>MAX($A$3:A1275)+1</f>
        <v>410</v>
      </c>
      <c r="B1276" s="425" t="s">
        <v>1639</v>
      </c>
      <c r="C1276" s="426" t="s">
        <v>1768</v>
      </c>
      <c r="D1276" s="427">
        <v>42449</v>
      </c>
      <c r="E1276" s="428">
        <v>0.15</v>
      </c>
      <c r="F1276" s="428">
        <v>0.26044200000000001</v>
      </c>
      <c r="G1276" s="429">
        <v>0</v>
      </c>
      <c r="H1276" s="428">
        <v>0.41</v>
      </c>
      <c r="I1276" s="430" t="s">
        <v>1318</v>
      </c>
      <c r="J1276" s="462">
        <v>0</v>
      </c>
      <c r="K1276" s="426"/>
      <c r="L1276" s="426"/>
      <c r="M1276" s="426"/>
      <c r="N1276" s="444"/>
      <c r="O1276" s="428">
        <v>0</v>
      </c>
      <c r="P1276" s="445"/>
      <c r="Q1276" s="433"/>
      <c r="R1276" s="433"/>
      <c r="S1276" s="433"/>
      <c r="T1276" s="433"/>
      <c r="U1276" s="433"/>
      <c r="V1276" s="434" t="s">
        <v>1624</v>
      </c>
    </row>
    <row r="1277" spans="1:22" s="435" customFormat="1" ht="60" x14ac:dyDescent="0.25">
      <c r="A1277" s="424">
        <f>MAX($A$3:A1276)+1</f>
        <v>411</v>
      </c>
      <c r="B1277" s="425" t="s">
        <v>1639</v>
      </c>
      <c r="C1277" s="426" t="s">
        <v>1769</v>
      </c>
      <c r="D1277" s="427">
        <v>42449</v>
      </c>
      <c r="E1277" s="428">
        <v>2</v>
      </c>
      <c r="F1277" s="428">
        <v>3.4724019999999998</v>
      </c>
      <c r="G1277" s="429">
        <v>0</v>
      </c>
      <c r="H1277" s="428">
        <v>5.47</v>
      </c>
      <c r="I1277" s="430" t="s">
        <v>1318</v>
      </c>
      <c r="J1277" s="462">
        <v>0</v>
      </c>
      <c r="K1277" s="426"/>
      <c r="L1277" s="426"/>
      <c r="M1277" s="426"/>
      <c r="N1277" s="444"/>
      <c r="O1277" s="428">
        <v>0</v>
      </c>
      <c r="P1277" s="445"/>
      <c r="Q1277" s="433"/>
      <c r="R1277" s="433"/>
      <c r="S1277" s="433"/>
      <c r="T1277" s="433"/>
      <c r="U1277" s="433"/>
      <c r="V1277" s="434" t="s">
        <v>1624</v>
      </c>
    </row>
    <row r="1278" spans="1:22" s="435" customFormat="1" ht="60" x14ac:dyDescent="0.25">
      <c r="A1278" s="424">
        <f>MAX($A$3:A1277)+1</f>
        <v>412</v>
      </c>
      <c r="B1278" s="425" t="s">
        <v>1639</v>
      </c>
      <c r="C1278" s="426" t="s">
        <v>1770</v>
      </c>
      <c r="D1278" s="427">
        <v>42449</v>
      </c>
      <c r="E1278" s="428">
        <v>1.2</v>
      </c>
      <c r="F1278" s="428">
        <v>2.0834349999999997</v>
      </c>
      <c r="G1278" s="429">
        <v>0</v>
      </c>
      <c r="H1278" s="428">
        <v>3.28</v>
      </c>
      <c r="I1278" s="430" t="s">
        <v>1322</v>
      </c>
      <c r="J1278" s="430" t="s">
        <v>1771</v>
      </c>
      <c r="K1278" s="426"/>
      <c r="L1278" s="426" t="s">
        <v>1323</v>
      </c>
      <c r="M1278" s="426" t="str">
        <f>B1278</f>
        <v>城口</v>
      </c>
      <c r="N1278" s="444" t="s">
        <v>1767</v>
      </c>
      <c r="O1278" s="428" t="s">
        <v>41</v>
      </c>
      <c r="P1278" s="445">
        <v>423.63</v>
      </c>
      <c r="Q1278" s="433"/>
      <c r="R1278" s="433"/>
      <c r="S1278" s="433"/>
      <c r="T1278" s="433"/>
      <c r="U1278" s="433"/>
      <c r="V1278" s="434" t="s">
        <v>1624</v>
      </c>
    </row>
    <row r="1279" spans="1:22" s="435" customFormat="1" ht="60" x14ac:dyDescent="0.25">
      <c r="A1279" s="424">
        <f>MAX($A$3:A1278)+1</f>
        <v>413</v>
      </c>
      <c r="B1279" s="425" t="s">
        <v>1639</v>
      </c>
      <c r="C1279" s="426" t="s">
        <v>1772</v>
      </c>
      <c r="D1279" s="427">
        <v>42449</v>
      </c>
      <c r="E1279" s="428">
        <v>4.07</v>
      </c>
      <c r="F1279" s="428">
        <v>1.382001</v>
      </c>
      <c r="G1279" s="429">
        <v>0</v>
      </c>
      <c r="H1279" s="428">
        <v>5.45</v>
      </c>
      <c r="I1279" s="430" t="s">
        <v>1318</v>
      </c>
      <c r="J1279" s="462">
        <v>0</v>
      </c>
      <c r="K1279" s="426"/>
      <c r="L1279" s="426"/>
      <c r="M1279" s="426"/>
      <c r="N1279" s="444"/>
      <c r="O1279" s="428">
        <v>0</v>
      </c>
      <c r="P1279" s="445"/>
      <c r="Q1279" s="433"/>
      <c r="R1279" s="433"/>
      <c r="S1279" s="433"/>
      <c r="T1279" s="433"/>
      <c r="U1279" s="433"/>
      <c r="V1279" s="434" t="s">
        <v>1624</v>
      </c>
    </row>
    <row r="1280" spans="1:22" s="435" customFormat="1" ht="60" x14ac:dyDescent="0.25">
      <c r="A1280" s="424">
        <f>MAX($A$3:A1279)+1</f>
        <v>414</v>
      </c>
      <c r="B1280" s="425" t="s">
        <v>1639</v>
      </c>
      <c r="C1280" s="426" t="s">
        <v>1773</v>
      </c>
      <c r="D1280" s="427">
        <v>42449</v>
      </c>
      <c r="E1280" s="428">
        <v>0.8</v>
      </c>
      <c r="F1280" s="428">
        <v>1.3889629999999999</v>
      </c>
      <c r="G1280" s="429">
        <v>0</v>
      </c>
      <c r="H1280" s="428">
        <v>2.19</v>
      </c>
      <c r="I1280" s="430" t="s">
        <v>1318</v>
      </c>
      <c r="J1280" s="462">
        <v>0</v>
      </c>
      <c r="K1280" s="426"/>
      <c r="L1280" s="426"/>
      <c r="M1280" s="426"/>
      <c r="N1280" s="444"/>
      <c r="O1280" s="428">
        <v>0</v>
      </c>
      <c r="P1280" s="445"/>
      <c r="Q1280" s="433"/>
      <c r="R1280" s="433"/>
      <c r="S1280" s="433"/>
      <c r="T1280" s="433"/>
      <c r="U1280" s="433"/>
      <c r="V1280" s="434" t="s">
        <v>1624</v>
      </c>
    </row>
    <row r="1281" spans="1:22" s="435" customFormat="1" ht="13.5" customHeight="1" x14ac:dyDescent="0.25">
      <c r="A1281" s="505">
        <f>MAX($A$3:A1280)+1</f>
        <v>415</v>
      </c>
      <c r="B1281" s="506" t="s">
        <v>1639</v>
      </c>
      <c r="C1281" s="440" t="s">
        <v>1774</v>
      </c>
      <c r="D1281" s="507">
        <v>42449</v>
      </c>
      <c r="E1281" s="440">
        <v>12.9</v>
      </c>
      <c r="F1281" s="440">
        <v>20.125904000000002</v>
      </c>
      <c r="G1281" s="440">
        <v>0</v>
      </c>
      <c r="H1281" s="440">
        <v>33.03</v>
      </c>
      <c r="I1281" s="430" t="s">
        <v>1322</v>
      </c>
      <c r="J1281" s="430" t="s">
        <v>1775</v>
      </c>
      <c r="K1281" s="440"/>
      <c r="L1281" s="486" t="s">
        <v>1323</v>
      </c>
      <c r="M1281" s="440" t="str">
        <f>B1281</f>
        <v>城口</v>
      </c>
      <c r="N1281" s="444" t="s">
        <v>1776</v>
      </c>
      <c r="O1281" s="428" t="s">
        <v>41</v>
      </c>
      <c r="P1281" s="445">
        <v>277</v>
      </c>
      <c r="Q1281" s="433"/>
      <c r="R1281" s="433"/>
      <c r="S1281" s="433"/>
      <c r="T1281" s="433"/>
      <c r="U1281" s="433"/>
      <c r="V1281" s="446" t="s">
        <v>1624</v>
      </c>
    </row>
    <row r="1282" spans="1:22" s="435" customFormat="1" ht="13.5" customHeight="1" x14ac:dyDescent="0.25">
      <c r="A1282" s="505"/>
      <c r="B1282" s="506"/>
      <c r="C1282" s="440"/>
      <c r="D1282" s="507"/>
      <c r="E1282" s="440"/>
      <c r="F1282" s="440"/>
      <c r="G1282" s="440"/>
      <c r="H1282" s="440"/>
      <c r="I1282" s="430"/>
      <c r="J1282" s="430"/>
      <c r="K1282" s="440"/>
      <c r="L1282" s="440"/>
      <c r="M1282" s="440"/>
      <c r="N1282" s="444" t="s">
        <v>1777</v>
      </c>
      <c r="O1282" s="428" t="s">
        <v>1623</v>
      </c>
      <c r="P1282" s="445">
        <v>200</v>
      </c>
      <c r="Q1282" s="433"/>
      <c r="R1282" s="433"/>
      <c r="S1282" s="433"/>
      <c r="T1282" s="433"/>
      <c r="U1282" s="433"/>
      <c r="V1282" s="454"/>
    </row>
    <row r="1283" spans="1:22" s="435" customFormat="1" ht="60" x14ac:dyDescent="0.25">
      <c r="A1283" s="424">
        <f>MAX($A$3:A1282)+1</f>
        <v>416</v>
      </c>
      <c r="B1283" s="425" t="s">
        <v>1639</v>
      </c>
      <c r="C1283" s="426" t="s">
        <v>1778</v>
      </c>
      <c r="D1283" s="427">
        <v>42449</v>
      </c>
      <c r="E1283" s="428">
        <v>4</v>
      </c>
      <c r="F1283" s="428">
        <v>9.2920869999999987</v>
      </c>
      <c r="G1283" s="429">
        <v>0</v>
      </c>
      <c r="H1283" s="428">
        <v>13.29</v>
      </c>
      <c r="I1283" s="430" t="s">
        <v>1318</v>
      </c>
      <c r="J1283" s="462">
        <v>0</v>
      </c>
      <c r="K1283" s="426"/>
      <c r="L1283" s="426"/>
      <c r="M1283" s="426"/>
      <c r="N1283" s="444"/>
      <c r="O1283" s="428">
        <v>0</v>
      </c>
      <c r="P1283" s="445"/>
      <c r="Q1283" s="433"/>
      <c r="R1283" s="433"/>
      <c r="S1283" s="433"/>
      <c r="T1283" s="433"/>
      <c r="U1283" s="433"/>
      <c r="V1283" s="434" t="s">
        <v>1624</v>
      </c>
    </row>
    <row r="1284" spans="1:22" s="435" customFormat="1" ht="60" x14ac:dyDescent="0.25">
      <c r="A1284" s="424">
        <f>MAX($A$3:A1283)+1</f>
        <v>417</v>
      </c>
      <c r="B1284" s="425" t="s">
        <v>1639</v>
      </c>
      <c r="C1284" s="426" t="s">
        <v>1742</v>
      </c>
      <c r="D1284" s="427">
        <v>42449</v>
      </c>
      <c r="E1284" s="428">
        <v>1.5</v>
      </c>
      <c r="F1284" s="428">
        <v>3.8136129999999997</v>
      </c>
      <c r="G1284" s="429">
        <v>0</v>
      </c>
      <c r="H1284" s="428">
        <v>5.31</v>
      </c>
      <c r="I1284" s="430" t="s">
        <v>1318</v>
      </c>
      <c r="J1284" s="462">
        <v>0</v>
      </c>
      <c r="K1284" s="426"/>
      <c r="L1284" s="426"/>
      <c r="M1284" s="426"/>
      <c r="N1284" s="429"/>
      <c r="O1284" s="429" t="s">
        <v>1408</v>
      </c>
      <c r="P1284" s="429"/>
      <c r="Q1284" s="433"/>
      <c r="R1284" s="433"/>
      <c r="S1284" s="433"/>
      <c r="T1284" s="433"/>
      <c r="U1284" s="433"/>
      <c r="V1284" s="434" t="s">
        <v>1624</v>
      </c>
    </row>
    <row r="1285" spans="1:22" s="435" customFormat="1" ht="60" x14ac:dyDescent="0.25">
      <c r="A1285" s="424">
        <f>MAX($A$3:A1284)+1</f>
        <v>418</v>
      </c>
      <c r="B1285" s="425" t="s">
        <v>1639</v>
      </c>
      <c r="C1285" s="426" t="s">
        <v>1779</v>
      </c>
      <c r="D1285" s="427">
        <v>42449</v>
      </c>
      <c r="E1285" s="428">
        <v>3.581</v>
      </c>
      <c r="F1285" s="428">
        <v>6.1048279999999995</v>
      </c>
      <c r="G1285" s="429">
        <v>0</v>
      </c>
      <c r="H1285" s="428">
        <v>9.69</v>
      </c>
      <c r="I1285" s="430" t="s">
        <v>1322</v>
      </c>
      <c r="J1285" s="430" t="s">
        <v>1779</v>
      </c>
      <c r="K1285" s="426"/>
      <c r="L1285" s="426" t="s">
        <v>1323</v>
      </c>
      <c r="M1285" s="426" t="str">
        <f>B1285</f>
        <v>城口</v>
      </c>
      <c r="N1285" s="444" t="s">
        <v>1780</v>
      </c>
      <c r="O1285" s="428" t="s">
        <v>41</v>
      </c>
      <c r="P1285" s="445">
        <v>152.25</v>
      </c>
      <c r="Q1285" s="433"/>
      <c r="R1285" s="433"/>
      <c r="S1285" s="433"/>
      <c r="T1285" s="433"/>
      <c r="U1285" s="433"/>
      <c r="V1285" s="434" t="s">
        <v>1624</v>
      </c>
    </row>
    <row r="1286" spans="1:22" s="435" customFormat="1" ht="60" x14ac:dyDescent="0.25">
      <c r="A1286" s="424">
        <f>MAX($A$3:A1285)+1</f>
        <v>419</v>
      </c>
      <c r="B1286" s="425" t="s">
        <v>1639</v>
      </c>
      <c r="C1286" s="426" t="s">
        <v>1781</v>
      </c>
      <c r="D1286" s="427">
        <v>42449</v>
      </c>
      <c r="E1286" s="428">
        <v>1</v>
      </c>
      <c r="F1286" s="428">
        <v>1.7361930000000001</v>
      </c>
      <c r="G1286" s="429">
        <v>0</v>
      </c>
      <c r="H1286" s="428">
        <v>2.74</v>
      </c>
      <c r="I1286" s="430" t="s">
        <v>1318</v>
      </c>
      <c r="J1286" s="462">
        <v>0</v>
      </c>
      <c r="K1286" s="426"/>
      <c r="L1286" s="426"/>
      <c r="M1286" s="426"/>
      <c r="N1286" s="444"/>
      <c r="O1286" s="428">
        <v>0</v>
      </c>
      <c r="P1286" s="445"/>
      <c r="Q1286" s="433"/>
      <c r="R1286" s="433"/>
      <c r="S1286" s="433"/>
      <c r="T1286" s="433"/>
      <c r="U1286" s="433"/>
      <c r="V1286" s="434" t="s">
        <v>1624</v>
      </c>
    </row>
    <row r="1287" spans="1:22" s="435" customFormat="1" ht="60" x14ac:dyDescent="0.25">
      <c r="A1287" s="424">
        <f>MAX($A$3:A1286)+1</f>
        <v>420</v>
      </c>
      <c r="B1287" s="425" t="s">
        <v>1639</v>
      </c>
      <c r="C1287" s="426" t="s">
        <v>1782</v>
      </c>
      <c r="D1287" s="427">
        <v>42449</v>
      </c>
      <c r="E1287" s="428">
        <v>0.65</v>
      </c>
      <c r="F1287" s="428">
        <v>1.128547</v>
      </c>
      <c r="G1287" s="429">
        <v>0</v>
      </c>
      <c r="H1287" s="428">
        <v>1.78</v>
      </c>
      <c r="I1287" s="430" t="s">
        <v>1318</v>
      </c>
      <c r="J1287" s="462">
        <v>0</v>
      </c>
      <c r="K1287" s="426"/>
      <c r="L1287" s="426"/>
      <c r="M1287" s="426"/>
      <c r="N1287" s="444"/>
      <c r="O1287" s="428">
        <v>0</v>
      </c>
      <c r="P1287" s="445"/>
      <c r="Q1287" s="433"/>
      <c r="R1287" s="433"/>
      <c r="S1287" s="433"/>
      <c r="T1287" s="433"/>
      <c r="U1287" s="433"/>
      <c r="V1287" s="434" t="s">
        <v>1624</v>
      </c>
    </row>
    <row r="1288" spans="1:22" s="435" customFormat="1" ht="60" x14ac:dyDescent="0.25">
      <c r="A1288" s="424">
        <f>MAX($A$3:A1287)+1</f>
        <v>421</v>
      </c>
      <c r="B1288" s="425" t="s">
        <v>1639</v>
      </c>
      <c r="C1288" s="426" t="s">
        <v>1783</v>
      </c>
      <c r="D1288" s="427">
        <v>42449</v>
      </c>
      <c r="E1288" s="428">
        <v>1</v>
      </c>
      <c r="F1288" s="428">
        <v>1.7361930000000001</v>
      </c>
      <c r="G1288" s="429">
        <v>0</v>
      </c>
      <c r="H1288" s="428">
        <v>2.74</v>
      </c>
      <c r="I1288" s="430" t="s">
        <v>1318</v>
      </c>
      <c r="J1288" s="462">
        <v>0</v>
      </c>
      <c r="K1288" s="426"/>
      <c r="L1288" s="426"/>
      <c r="M1288" s="426"/>
      <c r="N1288" s="444"/>
      <c r="O1288" s="428">
        <v>0</v>
      </c>
      <c r="P1288" s="445"/>
      <c r="Q1288" s="433"/>
      <c r="R1288" s="433"/>
      <c r="S1288" s="433"/>
      <c r="T1288" s="433"/>
      <c r="U1288" s="433"/>
      <c r="V1288" s="434" t="s">
        <v>1624</v>
      </c>
    </row>
    <row r="1289" spans="1:22" s="435" customFormat="1" ht="60" x14ac:dyDescent="0.25">
      <c r="A1289" s="424">
        <f>MAX($A$3:A1288)+1</f>
        <v>422</v>
      </c>
      <c r="B1289" s="425" t="s">
        <v>1639</v>
      </c>
      <c r="C1289" s="426" t="s">
        <v>1784</v>
      </c>
      <c r="D1289" s="427">
        <v>42449</v>
      </c>
      <c r="E1289" s="428">
        <v>2</v>
      </c>
      <c r="F1289" s="428">
        <v>3.4724019999999998</v>
      </c>
      <c r="G1289" s="429">
        <v>0</v>
      </c>
      <c r="H1289" s="428">
        <v>5.47</v>
      </c>
      <c r="I1289" s="430" t="s">
        <v>1318</v>
      </c>
      <c r="J1289" s="462">
        <v>0</v>
      </c>
      <c r="K1289" s="426"/>
      <c r="L1289" s="426"/>
      <c r="M1289" s="426"/>
      <c r="N1289" s="444"/>
      <c r="O1289" s="428">
        <v>0</v>
      </c>
      <c r="P1289" s="445"/>
      <c r="Q1289" s="433"/>
      <c r="R1289" s="433"/>
      <c r="S1289" s="433"/>
      <c r="T1289" s="433"/>
      <c r="U1289" s="433"/>
      <c r="V1289" s="434" t="s">
        <v>1624</v>
      </c>
    </row>
    <row r="1290" spans="1:22" s="435" customFormat="1" ht="60" x14ac:dyDescent="0.25">
      <c r="A1290" s="424">
        <f>MAX($A$3:A1289)+1</f>
        <v>423</v>
      </c>
      <c r="B1290" s="425" t="s">
        <v>1639</v>
      </c>
      <c r="C1290" s="426" t="s">
        <v>1785</v>
      </c>
      <c r="D1290" s="427">
        <v>42449</v>
      </c>
      <c r="E1290" s="428">
        <v>6</v>
      </c>
      <c r="F1290" s="428">
        <v>9.7252869999999998</v>
      </c>
      <c r="G1290" s="429">
        <v>0</v>
      </c>
      <c r="H1290" s="428">
        <v>15.73</v>
      </c>
      <c r="I1290" s="430" t="s">
        <v>1318</v>
      </c>
      <c r="J1290" s="462">
        <v>0</v>
      </c>
      <c r="K1290" s="426"/>
      <c r="L1290" s="426"/>
      <c r="M1290" s="426"/>
      <c r="N1290" s="444"/>
      <c r="O1290" s="428">
        <v>0</v>
      </c>
      <c r="P1290" s="445"/>
      <c r="Q1290" s="433"/>
      <c r="R1290" s="433"/>
      <c r="S1290" s="433"/>
      <c r="T1290" s="433"/>
      <c r="U1290" s="433"/>
      <c r="V1290" s="434" t="s">
        <v>1624</v>
      </c>
    </row>
    <row r="1291" spans="1:22" s="435" customFormat="1" ht="60" x14ac:dyDescent="0.25">
      <c r="A1291" s="424">
        <f>MAX($A$3:A1290)+1</f>
        <v>424</v>
      </c>
      <c r="B1291" s="425" t="s">
        <v>1639</v>
      </c>
      <c r="C1291" s="426" t="s">
        <v>1786</v>
      </c>
      <c r="D1291" s="427">
        <v>42449</v>
      </c>
      <c r="E1291" s="428">
        <v>0.35</v>
      </c>
      <c r="F1291" s="428">
        <v>0.59940899999999997</v>
      </c>
      <c r="G1291" s="429">
        <v>0</v>
      </c>
      <c r="H1291" s="428">
        <v>0.95</v>
      </c>
      <c r="I1291" s="430" t="s">
        <v>1318</v>
      </c>
      <c r="J1291" s="462">
        <v>0</v>
      </c>
      <c r="K1291" s="426"/>
      <c r="L1291" s="426"/>
      <c r="M1291" s="426"/>
      <c r="N1291" s="444"/>
      <c r="O1291" s="428">
        <v>0</v>
      </c>
      <c r="P1291" s="445"/>
      <c r="Q1291" s="433"/>
      <c r="R1291" s="433"/>
      <c r="S1291" s="433"/>
      <c r="T1291" s="433"/>
      <c r="U1291" s="433"/>
      <c r="V1291" s="434" t="s">
        <v>1624</v>
      </c>
    </row>
    <row r="1292" spans="1:22" s="435" customFormat="1" ht="60" x14ac:dyDescent="0.25">
      <c r="A1292" s="424">
        <f>MAX($A$3:A1291)+1</f>
        <v>425</v>
      </c>
      <c r="B1292" s="425" t="s">
        <v>1639</v>
      </c>
      <c r="C1292" s="426" t="s">
        <v>1787</v>
      </c>
      <c r="D1292" s="427">
        <v>42449</v>
      </c>
      <c r="E1292" s="428">
        <v>2</v>
      </c>
      <c r="F1292" s="428">
        <v>3.4719830000000003</v>
      </c>
      <c r="G1292" s="429">
        <v>0</v>
      </c>
      <c r="H1292" s="428">
        <v>5.47</v>
      </c>
      <c r="I1292" s="430" t="s">
        <v>1318</v>
      </c>
      <c r="J1292" s="462">
        <v>0</v>
      </c>
      <c r="K1292" s="426"/>
      <c r="L1292" s="426"/>
      <c r="M1292" s="426"/>
      <c r="N1292" s="444"/>
      <c r="O1292" s="428">
        <v>0</v>
      </c>
      <c r="P1292" s="445"/>
      <c r="Q1292" s="433"/>
      <c r="R1292" s="433"/>
      <c r="S1292" s="433"/>
      <c r="T1292" s="433"/>
      <c r="U1292" s="433"/>
      <c r="V1292" s="434" t="s">
        <v>1624</v>
      </c>
    </row>
    <row r="1293" spans="1:22" s="435" customFormat="1" ht="60" x14ac:dyDescent="0.25">
      <c r="A1293" s="424">
        <f>MAX($A$3:A1292)+1</f>
        <v>426</v>
      </c>
      <c r="B1293" s="425" t="s">
        <v>1639</v>
      </c>
      <c r="C1293" s="426" t="s">
        <v>1788</v>
      </c>
      <c r="D1293" s="427">
        <v>42449</v>
      </c>
      <c r="E1293" s="428">
        <v>0.5</v>
      </c>
      <c r="F1293" s="428">
        <v>0.65259200000000006</v>
      </c>
      <c r="G1293" s="429">
        <v>0</v>
      </c>
      <c r="H1293" s="428">
        <v>1.1499999999999999</v>
      </c>
      <c r="I1293" s="430" t="s">
        <v>1318</v>
      </c>
      <c r="J1293" s="462">
        <v>0</v>
      </c>
      <c r="K1293" s="426"/>
      <c r="L1293" s="426"/>
      <c r="M1293" s="426"/>
      <c r="N1293" s="444"/>
      <c r="O1293" s="428" t="s">
        <v>1616</v>
      </c>
      <c r="P1293" s="445"/>
      <c r="Q1293" s="433"/>
      <c r="R1293" s="433"/>
      <c r="S1293" s="433"/>
      <c r="T1293" s="433"/>
      <c r="U1293" s="433"/>
      <c r="V1293" s="434" t="s">
        <v>1624</v>
      </c>
    </row>
    <row r="1294" spans="1:22" s="435" customFormat="1" ht="60" x14ac:dyDescent="0.25">
      <c r="A1294" s="424">
        <f>MAX($A$3:A1293)+1</f>
        <v>427</v>
      </c>
      <c r="B1294" s="425" t="s">
        <v>1639</v>
      </c>
      <c r="C1294" s="426" t="s">
        <v>1789</v>
      </c>
      <c r="D1294" s="427">
        <v>42449</v>
      </c>
      <c r="E1294" s="428">
        <v>0.7</v>
      </c>
      <c r="F1294" s="428">
        <v>1.2183820000000001</v>
      </c>
      <c r="G1294" s="429">
        <v>0</v>
      </c>
      <c r="H1294" s="428">
        <v>1.92</v>
      </c>
      <c r="I1294" s="430" t="s">
        <v>1318</v>
      </c>
      <c r="J1294" s="462">
        <v>0</v>
      </c>
      <c r="K1294" s="426"/>
      <c r="L1294" s="426"/>
      <c r="M1294" s="426"/>
      <c r="N1294" s="444"/>
      <c r="O1294" s="428">
        <v>0</v>
      </c>
      <c r="P1294" s="445"/>
      <c r="Q1294" s="433"/>
      <c r="R1294" s="433"/>
      <c r="S1294" s="433"/>
      <c r="T1294" s="433"/>
      <c r="U1294" s="433"/>
      <c r="V1294" s="434" t="s">
        <v>1624</v>
      </c>
    </row>
    <row r="1295" spans="1:22" s="435" customFormat="1" ht="13.5" customHeight="1" x14ac:dyDescent="0.25">
      <c r="A1295" s="456">
        <f>MAX($A$3:A1294)+1</f>
        <v>428</v>
      </c>
      <c r="B1295" s="437" t="s">
        <v>1790</v>
      </c>
      <c r="C1295" s="438" t="s">
        <v>1791</v>
      </c>
      <c r="D1295" s="439">
        <v>42449</v>
      </c>
      <c r="E1295" s="440">
        <v>13.3</v>
      </c>
      <c r="F1295" s="440">
        <v>0</v>
      </c>
      <c r="G1295" s="440">
        <v>0</v>
      </c>
      <c r="H1295" s="440">
        <v>13.3</v>
      </c>
      <c r="I1295" s="442" t="s">
        <v>1322</v>
      </c>
      <c r="J1295" s="509" t="s">
        <v>121</v>
      </c>
      <c r="K1295" s="438"/>
      <c r="L1295" s="438" t="s">
        <v>1323</v>
      </c>
      <c r="M1295" s="438" t="str">
        <f>B1295</f>
        <v>永川</v>
      </c>
      <c r="N1295" s="428" t="s">
        <v>1792</v>
      </c>
      <c r="O1295" s="428" t="s">
        <v>41</v>
      </c>
      <c r="P1295" s="510">
        <v>73.959999999999994</v>
      </c>
      <c r="Q1295" s="433"/>
      <c r="R1295" s="433"/>
      <c r="S1295" s="433"/>
      <c r="T1295" s="433"/>
      <c r="U1295" s="433"/>
      <c r="V1295" s="446" t="s">
        <v>1624</v>
      </c>
    </row>
    <row r="1296" spans="1:22" s="435" customFormat="1" ht="13.5" customHeight="1" x14ac:dyDescent="0.25">
      <c r="A1296" s="456"/>
      <c r="B1296" s="437"/>
      <c r="C1296" s="438"/>
      <c r="D1296" s="439"/>
      <c r="E1296" s="440"/>
      <c r="F1296" s="440"/>
      <c r="G1296" s="440"/>
      <c r="H1296" s="440"/>
      <c r="I1296" s="442"/>
      <c r="J1296" s="511"/>
      <c r="K1296" s="438"/>
      <c r="L1296" s="438"/>
      <c r="M1296" s="438"/>
      <c r="N1296" s="508" t="s">
        <v>1793</v>
      </c>
      <c r="O1296" s="428" t="s">
        <v>1342</v>
      </c>
      <c r="P1296" s="510">
        <v>1723.45</v>
      </c>
      <c r="Q1296" s="433"/>
      <c r="R1296" s="433"/>
      <c r="S1296" s="433"/>
      <c r="T1296" s="433"/>
      <c r="U1296" s="433"/>
      <c r="V1296" s="450"/>
    </row>
    <row r="1297" spans="1:22" s="435" customFormat="1" ht="13.5" customHeight="1" x14ac:dyDescent="0.25">
      <c r="A1297" s="456"/>
      <c r="B1297" s="437"/>
      <c r="C1297" s="438"/>
      <c r="D1297" s="439"/>
      <c r="E1297" s="440"/>
      <c r="F1297" s="440"/>
      <c r="G1297" s="440"/>
      <c r="H1297" s="440"/>
      <c r="I1297" s="442"/>
      <c r="J1297" s="512"/>
      <c r="K1297" s="438"/>
      <c r="L1297" s="438"/>
      <c r="M1297" s="438"/>
      <c r="N1297" s="508"/>
      <c r="O1297" s="428" t="s">
        <v>1345</v>
      </c>
      <c r="P1297" s="510"/>
      <c r="Q1297" s="433"/>
      <c r="R1297" s="433"/>
      <c r="S1297" s="433"/>
      <c r="T1297" s="433"/>
      <c r="U1297" s="433"/>
      <c r="V1297" s="454"/>
    </row>
    <row r="1298" spans="1:22" s="435" customFormat="1" ht="13.5" customHeight="1" x14ac:dyDescent="0.25">
      <c r="A1298" s="456">
        <f>MAX($A$3:A1297)+1</f>
        <v>429</v>
      </c>
      <c r="B1298" s="437" t="s">
        <v>1794</v>
      </c>
      <c r="C1298" s="438" t="s">
        <v>1795</v>
      </c>
      <c r="D1298" s="439">
        <v>42449</v>
      </c>
      <c r="E1298" s="440">
        <v>53.347859999999997</v>
      </c>
      <c r="F1298" s="440">
        <v>0</v>
      </c>
      <c r="G1298" s="440">
        <v>0</v>
      </c>
      <c r="H1298" s="440">
        <v>53.35</v>
      </c>
      <c r="I1298" s="442" t="s">
        <v>1322</v>
      </c>
      <c r="J1298" s="509" t="s">
        <v>121</v>
      </c>
      <c r="K1298" s="438"/>
      <c r="L1298" s="438" t="s">
        <v>1323</v>
      </c>
      <c r="M1298" s="438" t="str">
        <f>B1298</f>
        <v>合川</v>
      </c>
      <c r="N1298" s="428" t="s">
        <v>1796</v>
      </c>
      <c r="O1298" s="428" t="s">
        <v>1797</v>
      </c>
      <c r="P1298" s="465">
        <v>650</v>
      </c>
      <c r="Q1298" s="433"/>
      <c r="R1298" s="433"/>
      <c r="S1298" s="433"/>
      <c r="T1298" s="433"/>
      <c r="U1298" s="433"/>
      <c r="V1298" s="446" t="s">
        <v>1624</v>
      </c>
    </row>
    <row r="1299" spans="1:22" s="435" customFormat="1" ht="13.5" customHeight="1" x14ac:dyDescent="0.25">
      <c r="A1299" s="456"/>
      <c r="B1299" s="437"/>
      <c r="C1299" s="438"/>
      <c r="D1299" s="439"/>
      <c r="E1299" s="440"/>
      <c r="F1299" s="440"/>
      <c r="G1299" s="440"/>
      <c r="H1299" s="440"/>
      <c r="I1299" s="442"/>
      <c r="J1299" s="511"/>
      <c r="K1299" s="438"/>
      <c r="L1299" s="438"/>
      <c r="M1299" s="438"/>
      <c r="N1299" s="428" t="s">
        <v>1798</v>
      </c>
      <c r="O1299" s="428" t="s">
        <v>1420</v>
      </c>
      <c r="P1299" s="465">
        <v>154.80000000000001</v>
      </c>
      <c r="Q1299" s="433"/>
      <c r="R1299" s="433"/>
      <c r="S1299" s="433"/>
      <c r="T1299" s="433"/>
      <c r="U1299" s="433"/>
      <c r="V1299" s="450"/>
    </row>
    <row r="1300" spans="1:22" s="435" customFormat="1" ht="13.5" customHeight="1" x14ac:dyDescent="0.25">
      <c r="A1300" s="456"/>
      <c r="B1300" s="437"/>
      <c r="C1300" s="438"/>
      <c r="D1300" s="439"/>
      <c r="E1300" s="440"/>
      <c r="F1300" s="440"/>
      <c r="G1300" s="440"/>
      <c r="H1300" s="440"/>
      <c r="I1300" s="442"/>
      <c r="J1300" s="511"/>
      <c r="K1300" s="438"/>
      <c r="L1300" s="438"/>
      <c r="M1300" s="438"/>
      <c r="N1300" s="428" t="s">
        <v>1799</v>
      </c>
      <c r="O1300" s="428" t="s">
        <v>1800</v>
      </c>
      <c r="P1300" s="465">
        <v>11723.96</v>
      </c>
      <c r="Q1300" s="433"/>
      <c r="R1300" s="433"/>
      <c r="S1300" s="433"/>
      <c r="T1300" s="433"/>
      <c r="U1300" s="433"/>
      <c r="V1300" s="450"/>
    </row>
    <row r="1301" spans="1:22" s="435" customFormat="1" ht="13.5" customHeight="1" x14ac:dyDescent="0.25">
      <c r="A1301" s="456"/>
      <c r="B1301" s="437"/>
      <c r="C1301" s="438"/>
      <c r="D1301" s="439"/>
      <c r="E1301" s="440"/>
      <c r="F1301" s="440"/>
      <c r="G1301" s="440"/>
      <c r="H1301" s="440"/>
      <c r="I1301" s="442"/>
      <c r="J1301" s="511"/>
      <c r="K1301" s="438"/>
      <c r="L1301" s="438"/>
      <c r="M1301" s="438"/>
      <c r="N1301" s="428" t="s">
        <v>1801</v>
      </c>
      <c r="O1301" s="428" t="s">
        <v>1363</v>
      </c>
      <c r="P1301" s="465">
        <v>3276.16</v>
      </c>
      <c r="Q1301" s="433"/>
      <c r="R1301" s="433"/>
      <c r="S1301" s="433"/>
      <c r="T1301" s="433"/>
      <c r="U1301" s="433"/>
      <c r="V1301" s="450"/>
    </row>
    <row r="1302" spans="1:22" s="435" customFormat="1" ht="13.5" customHeight="1" x14ac:dyDescent="0.25">
      <c r="A1302" s="456"/>
      <c r="B1302" s="437"/>
      <c r="C1302" s="438"/>
      <c r="D1302" s="439"/>
      <c r="E1302" s="440"/>
      <c r="F1302" s="440"/>
      <c r="G1302" s="440"/>
      <c r="H1302" s="440"/>
      <c r="I1302" s="442"/>
      <c r="J1302" s="512"/>
      <c r="K1302" s="438"/>
      <c r="L1302" s="438"/>
      <c r="M1302" s="438"/>
      <c r="N1302" s="428"/>
      <c r="O1302" s="428" t="s">
        <v>1345</v>
      </c>
      <c r="P1302" s="465"/>
      <c r="Q1302" s="433"/>
      <c r="R1302" s="433"/>
      <c r="S1302" s="433"/>
      <c r="T1302" s="433"/>
      <c r="U1302" s="433"/>
      <c r="V1302" s="454"/>
    </row>
    <row r="1303" spans="1:22" s="435" customFormat="1" ht="13.5" customHeight="1" x14ac:dyDescent="0.25">
      <c r="A1303" s="456">
        <f>MAX($A$3:A1302)+1</f>
        <v>430</v>
      </c>
      <c r="B1303" s="437" t="s">
        <v>1802</v>
      </c>
      <c r="C1303" s="438" t="s">
        <v>1803</v>
      </c>
      <c r="D1303" s="439">
        <v>42449</v>
      </c>
      <c r="E1303" s="440">
        <v>246.18816000000001</v>
      </c>
      <c r="F1303" s="440">
        <v>0</v>
      </c>
      <c r="G1303" s="440">
        <v>0</v>
      </c>
      <c r="H1303" s="440">
        <v>246.18816000000001</v>
      </c>
      <c r="I1303" s="442" t="s">
        <v>1322</v>
      </c>
      <c r="J1303" s="509" t="s">
        <v>121</v>
      </c>
      <c r="K1303" s="438"/>
      <c r="L1303" s="438" t="s">
        <v>1323</v>
      </c>
      <c r="M1303" s="438" t="str">
        <f>B1303</f>
        <v>铜梁</v>
      </c>
      <c r="N1303" s="428" t="s">
        <v>1804</v>
      </c>
      <c r="O1303" s="428" t="s">
        <v>70</v>
      </c>
      <c r="P1303" s="465">
        <v>792.76</v>
      </c>
      <c r="Q1303" s="433"/>
      <c r="R1303" s="433"/>
      <c r="S1303" s="433"/>
      <c r="T1303" s="433"/>
      <c r="U1303" s="433"/>
      <c r="V1303" s="446" t="s">
        <v>1624</v>
      </c>
    </row>
    <row r="1304" spans="1:22" s="435" customFormat="1" ht="13.5" customHeight="1" x14ac:dyDescent="0.25">
      <c r="A1304" s="456"/>
      <c r="B1304" s="437"/>
      <c r="C1304" s="438"/>
      <c r="D1304" s="439"/>
      <c r="E1304" s="440"/>
      <c r="F1304" s="440"/>
      <c r="G1304" s="440"/>
      <c r="H1304" s="440"/>
      <c r="I1304" s="442"/>
      <c r="J1304" s="511"/>
      <c r="K1304" s="438"/>
      <c r="L1304" s="438"/>
      <c r="M1304" s="438"/>
      <c r="N1304" s="428" t="s">
        <v>1805</v>
      </c>
      <c r="O1304" s="428" t="s">
        <v>1426</v>
      </c>
      <c r="P1304" s="465">
        <v>1008.94</v>
      </c>
      <c r="Q1304" s="433"/>
      <c r="R1304" s="433"/>
      <c r="S1304" s="433"/>
      <c r="T1304" s="433"/>
      <c r="U1304" s="433"/>
      <c r="V1304" s="450"/>
    </row>
    <row r="1305" spans="1:22" s="435" customFormat="1" ht="13.5" customHeight="1" x14ac:dyDescent="0.25">
      <c r="A1305" s="456"/>
      <c r="B1305" s="437"/>
      <c r="C1305" s="438"/>
      <c r="D1305" s="439"/>
      <c r="E1305" s="440"/>
      <c r="F1305" s="440"/>
      <c r="G1305" s="440"/>
      <c r="H1305" s="440"/>
      <c r="I1305" s="442"/>
      <c r="J1305" s="511"/>
      <c r="K1305" s="438"/>
      <c r="L1305" s="438"/>
      <c r="M1305" s="438"/>
      <c r="N1305" s="428" t="s">
        <v>1806</v>
      </c>
      <c r="O1305" s="428" t="s">
        <v>70</v>
      </c>
      <c r="P1305" s="465">
        <v>610.55999999999995</v>
      </c>
      <c r="Q1305" s="433"/>
      <c r="R1305" s="433"/>
      <c r="S1305" s="433"/>
      <c r="T1305" s="433"/>
      <c r="U1305" s="433"/>
      <c r="V1305" s="450"/>
    </row>
    <row r="1306" spans="1:22" s="435" customFormat="1" ht="13.5" customHeight="1" x14ac:dyDescent="0.25">
      <c r="A1306" s="456"/>
      <c r="B1306" s="437"/>
      <c r="C1306" s="438"/>
      <c r="D1306" s="439"/>
      <c r="E1306" s="440"/>
      <c r="F1306" s="440"/>
      <c r="G1306" s="440"/>
      <c r="H1306" s="440"/>
      <c r="I1306" s="442"/>
      <c r="J1306" s="512"/>
      <c r="K1306" s="438"/>
      <c r="L1306" s="438"/>
      <c r="M1306" s="438"/>
      <c r="N1306" s="428" t="s">
        <v>1805</v>
      </c>
      <c r="O1306" s="428" t="s">
        <v>1426</v>
      </c>
      <c r="P1306" s="465">
        <v>1103.28</v>
      </c>
      <c r="Q1306" s="433"/>
      <c r="R1306" s="433"/>
      <c r="S1306" s="433"/>
      <c r="T1306" s="433"/>
      <c r="U1306" s="433"/>
      <c r="V1306" s="454"/>
    </row>
  </sheetData>
  <autoFilter ref="A3:EF975">
    <filterColumn colId="0">
      <colorFilter dxfId="644"/>
    </filterColumn>
  </autoFilter>
  <mergeCells count="3064">
    <mergeCell ref="A1298:A1302"/>
    <mergeCell ref="B1298:B1302"/>
    <mergeCell ref="C1298:C1302"/>
    <mergeCell ref="D1298:D1302"/>
    <mergeCell ref="E1298:E1302"/>
    <mergeCell ref="F1298:F1302"/>
    <mergeCell ref="G1298:G1302"/>
    <mergeCell ref="H1298:H1302"/>
    <mergeCell ref="I1298:I1302"/>
    <mergeCell ref="J1298:J1302"/>
    <mergeCell ref="K1298:K1302"/>
    <mergeCell ref="L1298:L1302"/>
    <mergeCell ref="M1298:M1302"/>
    <mergeCell ref="V1298:V1302"/>
    <mergeCell ref="A1303:A1306"/>
    <mergeCell ref="B1303:B1306"/>
    <mergeCell ref="C1303:C1306"/>
    <mergeCell ref="D1303:D1306"/>
    <mergeCell ref="E1303:E1306"/>
    <mergeCell ref="F1303:F1306"/>
    <mergeCell ref="G1303:G1306"/>
    <mergeCell ref="H1303:H1306"/>
    <mergeCell ref="I1303:I1306"/>
    <mergeCell ref="J1303:J1306"/>
    <mergeCell ref="K1303:K1306"/>
    <mergeCell ref="L1303:L1306"/>
    <mergeCell ref="M1303:M1306"/>
    <mergeCell ref="V1303:V1306"/>
    <mergeCell ref="A1281:A1282"/>
    <mergeCell ref="B1281:B1282"/>
    <mergeCell ref="C1281:C1282"/>
    <mergeCell ref="D1281:D1282"/>
    <mergeCell ref="E1281:E1282"/>
    <mergeCell ref="F1281:F1282"/>
    <mergeCell ref="G1281:G1282"/>
    <mergeCell ref="H1281:H1282"/>
    <mergeCell ref="K1281:K1282"/>
    <mergeCell ref="L1281:L1282"/>
    <mergeCell ref="M1281:M1282"/>
    <mergeCell ref="V1281:V1282"/>
    <mergeCell ref="A1295:A1297"/>
    <mergeCell ref="B1295:B1297"/>
    <mergeCell ref="C1295:C1297"/>
    <mergeCell ref="D1295:D1297"/>
    <mergeCell ref="E1295:E1297"/>
    <mergeCell ref="F1295:F1297"/>
    <mergeCell ref="G1295:G1297"/>
    <mergeCell ref="H1295:H1297"/>
    <mergeCell ref="I1295:I1297"/>
    <mergeCell ref="J1295:J1297"/>
    <mergeCell ref="K1295:K1297"/>
    <mergeCell ref="L1295:L1297"/>
    <mergeCell ref="M1295:M1297"/>
    <mergeCell ref="V1295:V1297"/>
    <mergeCell ref="A1267:A1268"/>
    <mergeCell ref="B1267:B1268"/>
    <mergeCell ref="C1267:C1268"/>
    <mergeCell ref="D1267:D1268"/>
    <mergeCell ref="E1267:E1268"/>
    <mergeCell ref="F1267:F1268"/>
    <mergeCell ref="G1267:G1268"/>
    <mergeCell ref="H1267:H1268"/>
    <mergeCell ref="I1267:I1268"/>
    <mergeCell ref="J1267:J1268"/>
    <mergeCell ref="K1267:K1268"/>
    <mergeCell ref="L1267:L1268"/>
    <mergeCell ref="M1267:M1268"/>
    <mergeCell ref="V1267:V1268"/>
    <mergeCell ref="A1270:A1272"/>
    <mergeCell ref="B1270:B1272"/>
    <mergeCell ref="C1270:C1272"/>
    <mergeCell ref="D1270:D1272"/>
    <mergeCell ref="E1270:E1272"/>
    <mergeCell ref="F1270:F1272"/>
    <mergeCell ref="G1270:G1272"/>
    <mergeCell ref="H1270:H1272"/>
    <mergeCell ref="I1270:I1272"/>
    <mergeCell ref="J1270:J1272"/>
    <mergeCell ref="K1270:K1272"/>
    <mergeCell ref="L1270:L1272"/>
    <mergeCell ref="M1270:M1272"/>
    <mergeCell ref="V1270:V1272"/>
    <mergeCell ref="A1245:A1250"/>
    <mergeCell ref="B1245:B1250"/>
    <mergeCell ref="C1245:C1250"/>
    <mergeCell ref="D1245:D1250"/>
    <mergeCell ref="E1245:E1250"/>
    <mergeCell ref="F1245:F1250"/>
    <mergeCell ref="G1245:G1250"/>
    <mergeCell ref="H1245:H1250"/>
    <mergeCell ref="I1245:I1250"/>
    <mergeCell ref="J1245:J1250"/>
    <mergeCell ref="K1245:K1250"/>
    <mergeCell ref="L1245:L1250"/>
    <mergeCell ref="M1245:M1250"/>
    <mergeCell ref="V1245:V1250"/>
    <mergeCell ref="A1251:A1253"/>
    <mergeCell ref="B1251:B1253"/>
    <mergeCell ref="C1251:C1253"/>
    <mergeCell ref="D1251:D1253"/>
    <mergeCell ref="E1251:E1253"/>
    <mergeCell ref="F1251:F1253"/>
    <mergeCell ref="G1251:G1253"/>
    <mergeCell ref="H1251:H1253"/>
    <mergeCell ref="I1251:I1252"/>
    <mergeCell ref="J1251:J1253"/>
    <mergeCell ref="K1251:K1253"/>
    <mergeCell ref="L1251:L1253"/>
    <mergeCell ref="M1251:M1253"/>
    <mergeCell ref="V1251:V1253"/>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M1235:M1236"/>
    <mergeCell ref="V1235:V1236"/>
    <mergeCell ref="A1238:A1242"/>
    <mergeCell ref="B1238:B1242"/>
    <mergeCell ref="C1238:C1242"/>
    <mergeCell ref="D1238:D1242"/>
    <mergeCell ref="E1238:E1242"/>
    <mergeCell ref="F1238:F1242"/>
    <mergeCell ref="G1238:G1242"/>
    <mergeCell ref="H1238:H1242"/>
    <mergeCell ref="I1238:I1242"/>
    <mergeCell ref="J1238:J1242"/>
    <mergeCell ref="K1238:K1242"/>
    <mergeCell ref="L1238:L1242"/>
    <mergeCell ref="M1238:M1242"/>
    <mergeCell ref="N1238:N1242"/>
    <mergeCell ref="O1238:O1242"/>
    <mergeCell ref="V1238:V1242"/>
    <mergeCell ref="A1227:A1228"/>
    <mergeCell ref="B1227:B1228"/>
    <mergeCell ref="C1227:C1228"/>
    <mergeCell ref="D1227:D1228"/>
    <mergeCell ref="E1227:E1228"/>
    <mergeCell ref="F1227:F1228"/>
    <mergeCell ref="G1227:G1228"/>
    <mergeCell ref="H1227:H1228"/>
    <mergeCell ref="I1227:I1228"/>
    <mergeCell ref="J1227:J1228"/>
    <mergeCell ref="K1227:K1228"/>
    <mergeCell ref="L1227:L1228"/>
    <mergeCell ref="M1227:M1228"/>
    <mergeCell ref="V1227:V1228"/>
    <mergeCell ref="A1229:A1234"/>
    <mergeCell ref="B1229:B1234"/>
    <mergeCell ref="C1229:C1234"/>
    <mergeCell ref="D1229:D1234"/>
    <mergeCell ref="E1229:E1234"/>
    <mergeCell ref="F1229:F1234"/>
    <mergeCell ref="G1229:G1234"/>
    <mergeCell ref="H1229:H1234"/>
    <mergeCell ref="I1229:I1234"/>
    <mergeCell ref="J1229:J1234"/>
    <mergeCell ref="K1229:K1234"/>
    <mergeCell ref="L1229:L1234"/>
    <mergeCell ref="M1229:M1234"/>
    <mergeCell ref="V1229:V1234"/>
    <mergeCell ref="A1183:A1186"/>
    <mergeCell ref="B1183:B1186"/>
    <mergeCell ref="C1183:C1186"/>
    <mergeCell ref="D1183:D1186"/>
    <mergeCell ref="E1183:E1186"/>
    <mergeCell ref="F1183:F1186"/>
    <mergeCell ref="G1183:G1186"/>
    <mergeCell ref="H1183:H1186"/>
    <mergeCell ref="I1183:I1186"/>
    <mergeCell ref="J1183:J1186"/>
    <mergeCell ref="K1183:K1186"/>
    <mergeCell ref="L1183:L1186"/>
    <mergeCell ref="M1183:M1186"/>
    <mergeCell ref="V1183:V1186"/>
    <mergeCell ref="A1222:A1226"/>
    <mergeCell ref="B1222:B1226"/>
    <mergeCell ref="C1222:C1226"/>
    <mergeCell ref="D1222:D1226"/>
    <mergeCell ref="E1222:E1226"/>
    <mergeCell ref="F1222:F1226"/>
    <mergeCell ref="G1222:G1226"/>
    <mergeCell ref="H1222:H1226"/>
    <mergeCell ref="I1222:I1226"/>
    <mergeCell ref="J1222:J1226"/>
    <mergeCell ref="K1222:K1226"/>
    <mergeCell ref="L1222:L1226"/>
    <mergeCell ref="M1222:M1226"/>
    <mergeCell ref="N1222:N1225"/>
    <mergeCell ref="O1222:O1225"/>
    <mergeCell ref="V1222:V1226"/>
    <mergeCell ref="A1175:A1178"/>
    <mergeCell ref="B1175:B1178"/>
    <mergeCell ref="C1175:C1178"/>
    <mergeCell ref="D1175:D1178"/>
    <mergeCell ref="E1175:E1178"/>
    <mergeCell ref="F1175:F1178"/>
    <mergeCell ref="G1175:G1178"/>
    <mergeCell ref="H1175:H1178"/>
    <mergeCell ref="I1175:I1178"/>
    <mergeCell ref="J1175:J1178"/>
    <mergeCell ref="K1175:K1178"/>
    <mergeCell ref="L1175:L1178"/>
    <mergeCell ref="M1175:M1178"/>
    <mergeCell ref="N1175:N1177"/>
    <mergeCell ref="O1175:O1178"/>
    <mergeCell ref="V1175:V1178"/>
    <mergeCell ref="A1179:A1181"/>
    <mergeCell ref="B1179:B1181"/>
    <mergeCell ref="C1179:C1181"/>
    <mergeCell ref="D1179:D1181"/>
    <mergeCell ref="E1179:E1181"/>
    <mergeCell ref="F1179:F1181"/>
    <mergeCell ref="G1179:G1181"/>
    <mergeCell ref="H1179:H1181"/>
    <mergeCell ref="I1179:I1181"/>
    <mergeCell ref="J1179:J1181"/>
    <mergeCell ref="K1179:K1181"/>
    <mergeCell ref="L1179:L1181"/>
    <mergeCell ref="M1179:M1181"/>
    <mergeCell ref="V1179:V1181"/>
    <mergeCell ref="A1137:A1138"/>
    <mergeCell ref="B1137:B1138"/>
    <mergeCell ref="C1137:C1138"/>
    <mergeCell ref="D1137:D1138"/>
    <mergeCell ref="E1137:E1138"/>
    <mergeCell ref="F1137:F1138"/>
    <mergeCell ref="G1137:G1138"/>
    <mergeCell ref="H1137:H1138"/>
    <mergeCell ref="I1137:I1138"/>
    <mergeCell ref="J1137:J1138"/>
    <mergeCell ref="K1137:K1138"/>
    <mergeCell ref="L1137:L1138"/>
    <mergeCell ref="M1137:M1138"/>
    <mergeCell ref="V1137:V1138"/>
    <mergeCell ref="A1168:A1171"/>
    <mergeCell ref="B1168:B1171"/>
    <mergeCell ref="C1168:C1171"/>
    <mergeCell ref="D1168:D1171"/>
    <mergeCell ref="E1168:E1171"/>
    <mergeCell ref="F1168:F1171"/>
    <mergeCell ref="G1168:G1171"/>
    <mergeCell ref="H1168:H1171"/>
    <mergeCell ref="I1168:I1171"/>
    <mergeCell ref="J1168:J1171"/>
    <mergeCell ref="K1168:K1171"/>
    <mergeCell ref="L1168:L1171"/>
    <mergeCell ref="M1168:M1171"/>
    <mergeCell ref="N1168:N1171"/>
    <mergeCell ref="V1168:V1171"/>
    <mergeCell ref="A1113:A1116"/>
    <mergeCell ref="B1113:B1116"/>
    <mergeCell ref="C1113:C1116"/>
    <mergeCell ref="D1113:D1116"/>
    <mergeCell ref="E1113:E1116"/>
    <mergeCell ref="F1113:F1116"/>
    <mergeCell ref="G1113:G1116"/>
    <mergeCell ref="H1113:H1116"/>
    <mergeCell ref="I1113:I1116"/>
    <mergeCell ref="J1113:J1116"/>
    <mergeCell ref="K1113:K1116"/>
    <mergeCell ref="L1113:L1116"/>
    <mergeCell ref="M1113:M1116"/>
    <mergeCell ref="V1113:V1116"/>
    <mergeCell ref="A1118:A1121"/>
    <mergeCell ref="B1118:B1121"/>
    <mergeCell ref="C1118:C1121"/>
    <mergeCell ref="D1118:D1121"/>
    <mergeCell ref="E1118:E1121"/>
    <mergeCell ref="F1118:F1121"/>
    <mergeCell ref="G1118:G1121"/>
    <mergeCell ref="H1118:H1121"/>
    <mergeCell ref="I1118:I1121"/>
    <mergeCell ref="J1118:J1121"/>
    <mergeCell ref="K1118:K1121"/>
    <mergeCell ref="L1118:L1121"/>
    <mergeCell ref="M1118:M1121"/>
    <mergeCell ref="V1118:V1121"/>
    <mergeCell ref="A1105:A1107"/>
    <mergeCell ref="B1105:B1107"/>
    <mergeCell ref="C1105:C1107"/>
    <mergeCell ref="D1105:D1107"/>
    <mergeCell ref="E1105:E1107"/>
    <mergeCell ref="F1105:F1107"/>
    <mergeCell ref="G1105:G1107"/>
    <mergeCell ref="H1105:H1107"/>
    <mergeCell ref="I1105:I1107"/>
    <mergeCell ref="J1105:J1107"/>
    <mergeCell ref="K1105:K1107"/>
    <mergeCell ref="L1105:L1107"/>
    <mergeCell ref="M1105:M1107"/>
    <mergeCell ref="V1105:V1107"/>
    <mergeCell ref="A1110:A1111"/>
    <mergeCell ref="B1110:B1111"/>
    <mergeCell ref="C1110:C1111"/>
    <mergeCell ref="D1110:D1111"/>
    <mergeCell ref="E1110:E1111"/>
    <mergeCell ref="F1110:F1111"/>
    <mergeCell ref="G1110:G1111"/>
    <mergeCell ref="H1110:H1111"/>
    <mergeCell ref="I1110:I1111"/>
    <mergeCell ref="J1110:J1111"/>
    <mergeCell ref="K1110:K1111"/>
    <mergeCell ref="L1110:L1111"/>
    <mergeCell ref="M1110:M1111"/>
    <mergeCell ref="V1110:V1111"/>
    <mergeCell ref="A1095:A1100"/>
    <mergeCell ref="B1095:B1100"/>
    <mergeCell ref="C1095:C1100"/>
    <mergeCell ref="D1095:D1100"/>
    <mergeCell ref="E1095:E1100"/>
    <mergeCell ref="F1095:F1100"/>
    <mergeCell ref="G1095:G1100"/>
    <mergeCell ref="H1095:H1100"/>
    <mergeCell ref="I1095:I1100"/>
    <mergeCell ref="J1095:J1100"/>
    <mergeCell ref="K1095:K1100"/>
    <mergeCell ref="L1095:L1100"/>
    <mergeCell ref="M1095:M1100"/>
    <mergeCell ref="V1095:V1100"/>
    <mergeCell ref="A1101:A1103"/>
    <mergeCell ref="B1101:B1103"/>
    <mergeCell ref="C1101:C1103"/>
    <mergeCell ref="D1101:D1103"/>
    <mergeCell ref="E1101:E1103"/>
    <mergeCell ref="F1101:F1103"/>
    <mergeCell ref="G1101:G1103"/>
    <mergeCell ref="H1101:H1103"/>
    <mergeCell ref="I1101:I1103"/>
    <mergeCell ref="J1101:J1103"/>
    <mergeCell ref="K1101:K1103"/>
    <mergeCell ref="L1101:L1103"/>
    <mergeCell ref="M1101:M1103"/>
    <mergeCell ref="V1101:V1103"/>
    <mergeCell ref="A1057:A1086"/>
    <mergeCell ref="B1057:B1086"/>
    <mergeCell ref="C1057:C1086"/>
    <mergeCell ref="D1057:D1086"/>
    <mergeCell ref="E1057:E1086"/>
    <mergeCell ref="F1057:F1086"/>
    <mergeCell ref="G1057:G1086"/>
    <mergeCell ref="H1057:H1086"/>
    <mergeCell ref="I1057:I1086"/>
    <mergeCell ref="J1057:J1086"/>
    <mergeCell ref="K1057:K1086"/>
    <mergeCell ref="L1057:L1086"/>
    <mergeCell ref="M1057:M1086"/>
    <mergeCell ref="V1057:V1086"/>
    <mergeCell ref="N1058:N1059"/>
    <mergeCell ref="N1062:N1063"/>
    <mergeCell ref="A1087:A1094"/>
    <mergeCell ref="B1087:B1094"/>
    <mergeCell ref="C1087:C1094"/>
    <mergeCell ref="D1087:D1094"/>
    <mergeCell ref="E1087:E1094"/>
    <mergeCell ref="F1087:F1094"/>
    <mergeCell ref="G1087:G1094"/>
    <mergeCell ref="H1087:H1094"/>
    <mergeCell ref="J1087:J1094"/>
    <mergeCell ref="K1087:K1094"/>
    <mergeCell ref="L1087:L1094"/>
    <mergeCell ref="M1087:M1094"/>
    <mergeCell ref="V1087:V1094"/>
    <mergeCell ref="I1088:I1094"/>
    <mergeCell ref="O1088:O1094"/>
    <mergeCell ref="A1042:A1049"/>
    <mergeCell ref="B1042:B1049"/>
    <mergeCell ref="C1042:C1049"/>
    <mergeCell ref="D1042:D1049"/>
    <mergeCell ref="E1042:E1049"/>
    <mergeCell ref="F1042:F1049"/>
    <mergeCell ref="G1042:G1049"/>
    <mergeCell ref="H1042:H1049"/>
    <mergeCell ref="I1042:I1049"/>
    <mergeCell ref="J1042:J1049"/>
    <mergeCell ref="K1042:K1049"/>
    <mergeCell ref="L1042:L1049"/>
    <mergeCell ref="M1042:M1049"/>
    <mergeCell ref="N1042:N1043"/>
    <mergeCell ref="V1042:V1049"/>
    <mergeCell ref="A1050:A1056"/>
    <mergeCell ref="B1050:B1056"/>
    <mergeCell ref="C1050:C1056"/>
    <mergeCell ref="D1050:D1056"/>
    <mergeCell ref="E1050:E1056"/>
    <mergeCell ref="F1050:F1056"/>
    <mergeCell ref="G1050:G1056"/>
    <mergeCell ref="H1050:H1056"/>
    <mergeCell ref="I1050:I1056"/>
    <mergeCell ref="J1050:J1056"/>
    <mergeCell ref="K1050:K1056"/>
    <mergeCell ref="L1050:L1056"/>
    <mergeCell ref="M1050:M1056"/>
    <mergeCell ref="V1050:V1056"/>
    <mergeCell ref="A1034:A1038"/>
    <mergeCell ref="B1034:B1038"/>
    <mergeCell ref="C1034:C1038"/>
    <mergeCell ref="D1034:D1038"/>
    <mergeCell ref="E1034:E1038"/>
    <mergeCell ref="F1034:F1038"/>
    <mergeCell ref="G1034:G1038"/>
    <mergeCell ref="H1034:H1038"/>
    <mergeCell ref="I1034:I1038"/>
    <mergeCell ref="J1034:J1038"/>
    <mergeCell ref="K1034:K1038"/>
    <mergeCell ref="L1034:L1038"/>
    <mergeCell ref="M1034:M1038"/>
    <mergeCell ref="V1034:V1038"/>
    <mergeCell ref="A1039:A1041"/>
    <mergeCell ref="B1039:B1041"/>
    <mergeCell ref="C1039:C1041"/>
    <mergeCell ref="D1039:D1041"/>
    <mergeCell ref="E1039:E1041"/>
    <mergeCell ref="F1039:F1041"/>
    <mergeCell ref="G1039:G1041"/>
    <mergeCell ref="H1039:H1041"/>
    <mergeCell ref="I1039:I1041"/>
    <mergeCell ref="J1039:J1041"/>
    <mergeCell ref="K1039:K1041"/>
    <mergeCell ref="L1039:L1041"/>
    <mergeCell ref="M1039:M1041"/>
    <mergeCell ref="V1039:V1041"/>
    <mergeCell ref="A1023:A1026"/>
    <mergeCell ref="B1023:B1026"/>
    <mergeCell ref="C1023:C1026"/>
    <mergeCell ref="D1023:D1026"/>
    <mergeCell ref="E1023:E1026"/>
    <mergeCell ref="F1023:F1026"/>
    <mergeCell ref="G1023:G1026"/>
    <mergeCell ref="H1023:H1026"/>
    <mergeCell ref="I1023:I1026"/>
    <mergeCell ref="J1023:J1026"/>
    <mergeCell ref="K1023:K1026"/>
    <mergeCell ref="L1023:L1026"/>
    <mergeCell ref="M1023:M1026"/>
    <mergeCell ref="V1023:V1026"/>
    <mergeCell ref="A1027:A1028"/>
    <mergeCell ref="B1027:B1028"/>
    <mergeCell ref="C1027:C1028"/>
    <mergeCell ref="D1027:D1028"/>
    <mergeCell ref="E1027:E1028"/>
    <mergeCell ref="F1027:F1028"/>
    <mergeCell ref="G1027:G1028"/>
    <mergeCell ref="H1027:H1028"/>
    <mergeCell ref="I1027:I1028"/>
    <mergeCell ref="J1027:J1028"/>
    <mergeCell ref="K1027:K1028"/>
    <mergeCell ref="L1027:L1028"/>
    <mergeCell ref="M1027:M1028"/>
    <mergeCell ref="V1027:V1028"/>
    <mergeCell ref="A1012:A1013"/>
    <mergeCell ref="B1012:B1013"/>
    <mergeCell ref="C1012:C1013"/>
    <mergeCell ref="D1012:D1013"/>
    <mergeCell ref="E1012:E1013"/>
    <mergeCell ref="F1012:F1013"/>
    <mergeCell ref="G1012:G1013"/>
    <mergeCell ref="H1012:H1013"/>
    <mergeCell ref="I1012:I1013"/>
    <mergeCell ref="J1012:J1013"/>
    <mergeCell ref="K1012:K1013"/>
    <mergeCell ref="L1012:L1013"/>
    <mergeCell ref="M1012:M1013"/>
    <mergeCell ref="V1012:V1013"/>
    <mergeCell ref="A1017:A1018"/>
    <mergeCell ref="B1017:B1018"/>
    <mergeCell ref="C1017:C1018"/>
    <mergeCell ref="D1017:D1018"/>
    <mergeCell ref="E1017:E1018"/>
    <mergeCell ref="F1017:F1018"/>
    <mergeCell ref="G1017:G1018"/>
    <mergeCell ref="H1017:H1018"/>
    <mergeCell ref="I1017:I1018"/>
    <mergeCell ref="J1017:J1018"/>
    <mergeCell ref="K1017:K1018"/>
    <mergeCell ref="L1017:L1018"/>
    <mergeCell ref="M1017:M1018"/>
    <mergeCell ref="V1017:V1018"/>
    <mergeCell ref="V996:V997"/>
    <mergeCell ref="A1000:A1001"/>
    <mergeCell ref="B1000:B1001"/>
    <mergeCell ref="C1000:C1001"/>
    <mergeCell ref="D1000:D1001"/>
    <mergeCell ref="E1000:E1001"/>
    <mergeCell ref="F1000:F1001"/>
    <mergeCell ref="G1000:G1001"/>
    <mergeCell ref="H1000:H1001"/>
    <mergeCell ref="I1000:I1001"/>
    <mergeCell ref="J1000:J1001"/>
    <mergeCell ref="K1000:K1001"/>
    <mergeCell ref="L1000:L1001"/>
    <mergeCell ref="M1000:M1001"/>
    <mergeCell ref="V1000:V1001"/>
    <mergeCell ref="A1005:A1008"/>
    <mergeCell ref="B1005:B1008"/>
    <mergeCell ref="C1005:C1008"/>
    <mergeCell ref="D1005:D1008"/>
    <mergeCell ref="E1005:E1008"/>
    <mergeCell ref="F1005:F1008"/>
    <mergeCell ref="G1005:G1008"/>
    <mergeCell ref="H1005:H1008"/>
    <mergeCell ref="I1005:I1008"/>
    <mergeCell ref="J1005:J1008"/>
    <mergeCell ref="K1005:K1008"/>
    <mergeCell ref="L1005:L1008"/>
    <mergeCell ref="M1005:M1008"/>
    <mergeCell ref="V1005:V1008"/>
    <mergeCell ref="A993:A994"/>
    <mergeCell ref="B993:B994"/>
    <mergeCell ref="C993:C994"/>
    <mergeCell ref="D993:D994"/>
    <mergeCell ref="E993:E994"/>
    <mergeCell ref="F993:F994"/>
    <mergeCell ref="G993:G994"/>
    <mergeCell ref="H993:H994"/>
    <mergeCell ref="I993:I994"/>
    <mergeCell ref="J993:J994"/>
    <mergeCell ref="K993:K994"/>
    <mergeCell ref="L993:L994"/>
    <mergeCell ref="M993:M994"/>
    <mergeCell ref="A996:A997"/>
    <mergeCell ref="B996:B997"/>
    <mergeCell ref="C996:C997"/>
    <mergeCell ref="D996:D997"/>
    <mergeCell ref="E996:E997"/>
    <mergeCell ref="F996:F997"/>
    <mergeCell ref="G996:G997"/>
    <mergeCell ref="H996:H997"/>
    <mergeCell ref="J996:J997"/>
    <mergeCell ref="K996:K997"/>
    <mergeCell ref="L996:L997"/>
    <mergeCell ref="M996:M997"/>
    <mergeCell ref="A977:A981"/>
    <mergeCell ref="B977:B981"/>
    <mergeCell ref="C977:C981"/>
    <mergeCell ref="D977:D981"/>
    <mergeCell ref="E977:E981"/>
    <mergeCell ref="F977:F981"/>
    <mergeCell ref="G977:G981"/>
    <mergeCell ref="H977:H981"/>
    <mergeCell ref="I977:I981"/>
    <mergeCell ref="J977:J981"/>
    <mergeCell ref="K977:K981"/>
    <mergeCell ref="L977:L981"/>
    <mergeCell ref="M977:M981"/>
    <mergeCell ref="O977:O981"/>
    <mergeCell ref="V977:V981"/>
    <mergeCell ref="A985:A988"/>
    <mergeCell ref="B985:B988"/>
    <mergeCell ref="C985:C988"/>
    <mergeCell ref="D985:D988"/>
    <mergeCell ref="E985:E988"/>
    <mergeCell ref="F985:F988"/>
    <mergeCell ref="G985:G988"/>
    <mergeCell ref="H985:H988"/>
    <mergeCell ref="I985:I988"/>
    <mergeCell ref="J985:J988"/>
    <mergeCell ref="K985:K988"/>
    <mergeCell ref="L985:L988"/>
    <mergeCell ref="M985:M988"/>
    <mergeCell ref="V985:V988"/>
    <mergeCell ref="V816:V830"/>
    <mergeCell ref="V536:V546"/>
    <mergeCell ref="V547:V548"/>
    <mergeCell ref="V231:V239"/>
    <mergeCell ref="V240:V243"/>
    <mergeCell ref="V244:V245"/>
    <mergeCell ref="V246:V250"/>
    <mergeCell ref="V251:V254"/>
    <mergeCell ref="V255:V256"/>
    <mergeCell ref="V257:V286"/>
    <mergeCell ref="V287:V291"/>
    <mergeCell ref="V292:V308"/>
    <mergeCell ref="V309:V315"/>
    <mergeCell ref="V316:V328"/>
    <mergeCell ref="V329:V331"/>
    <mergeCell ref="V332:V338"/>
    <mergeCell ref="V649:V659"/>
    <mergeCell ref="V660:V663"/>
    <mergeCell ref="V797:V798"/>
    <mergeCell ref="V799:V802"/>
    <mergeCell ref="V549:V558"/>
    <mergeCell ref="V559:V571"/>
    <mergeCell ref="V573:V575"/>
    <mergeCell ref="V576:V577"/>
    <mergeCell ref="V578:V597"/>
    <mergeCell ref="V598:V599"/>
    <mergeCell ref="V600:V603"/>
    <mergeCell ref="V605:V606"/>
    <mergeCell ref="V607:V611"/>
    <mergeCell ref="V612:V640"/>
    <mergeCell ref="V641:V643"/>
    <mergeCell ref="V644:V645"/>
    <mergeCell ref="D573:D575"/>
    <mergeCell ref="D495:D496"/>
    <mergeCell ref="D491:D492"/>
    <mergeCell ref="D314:D315"/>
    <mergeCell ref="D309:D310"/>
    <mergeCell ref="D244:D245"/>
    <mergeCell ref="D221:D222"/>
    <mergeCell ref="D163:D164"/>
    <mergeCell ref="D155:D156"/>
    <mergeCell ref="D135:D137"/>
    <mergeCell ref="D131:D132"/>
    <mergeCell ref="I174:I177"/>
    <mergeCell ref="W414:W416"/>
    <mergeCell ref="I257:I262"/>
    <mergeCell ref="V803:V810"/>
    <mergeCell ref="V959:V962"/>
    <mergeCell ref="V963:V969"/>
    <mergeCell ref="V694:V701"/>
    <mergeCell ref="V702:V703"/>
    <mergeCell ref="V704:V706"/>
    <mergeCell ref="V707:V709"/>
    <mergeCell ref="V710:V724"/>
    <mergeCell ref="V725:V726"/>
    <mergeCell ref="V728:V732"/>
    <mergeCell ref="V733:V734"/>
    <mergeCell ref="V735:V743"/>
    <mergeCell ref="V744:V748"/>
    <mergeCell ref="V749:V752"/>
    <mergeCell ref="V753:V755"/>
    <mergeCell ref="V756:V776"/>
    <mergeCell ref="V777:V780"/>
    <mergeCell ref="V781:V796"/>
    <mergeCell ref="V831:V864"/>
    <mergeCell ref="V865:V873"/>
    <mergeCell ref="V874:V880"/>
    <mergeCell ref="V881:V896"/>
    <mergeCell ref="V897:V901"/>
    <mergeCell ref="V902:V920"/>
    <mergeCell ref="V921:V923"/>
    <mergeCell ref="V924:V942"/>
    <mergeCell ref="V943:V944"/>
    <mergeCell ref="V945:V947"/>
    <mergeCell ref="V948:V956"/>
    <mergeCell ref="V957:V958"/>
    <mergeCell ref="V811:V815"/>
    <mergeCell ref="V339:V380"/>
    <mergeCell ref="V381:V395"/>
    <mergeCell ref="V664:V676"/>
    <mergeCell ref="V678:V693"/>
    <mergeCell ref="V397:V399"/>
    <mergeCell ref="V400:V418"/>
    <mergeCell ref="V419:V426"/>
    <mergeCell ref="V427:V436"/>
    <mergeCell ref="V437:V440"/>
    <mergeCell ref="V442:V443"/>
    <mergeCell ref="V444:V452"/>
    <mergeCell ref="V453:V490"/>
    <mergeCell ref="V491:V492"/>
    <mergeCell ref="V493:V494"/>
    <mergeCell ref="V495:V496"/>
    <mergeCell ref="V497:V498"/>
    <mergeCell ref="V499:V514"/>
    <mergeCell ref="V515:V516"/>
    <mergeCell ref="V517:V535"/>
    <mergeCell ref="V647:V648"/>
    <mergeCell ref="V144:V145"/>
    <mergeCell ref="V146:V151"/>
    <mergeCell ref="V152:V154"/>
    <mergeCell ref="V155:V156"/>
    <mergeCell ref="V157:V162"/>
    <mergeCell ref="V163:V164"/>
    <mergeCell ref="V165:V166"/>
    <mergeCell ref="V167:V170"/>
    <mergeCell ref="V171:V173"/>
    <mergeCell ref="V174:V177"/>
    <mergeCell ref="V178:V198"/>
    <mergeCell ref="V199:V200"/>
    <mergeCell ref="V201:V211"/>
    <mergeCell ref="V212:V216"/>
    <mergeCell ref="V217:V220"/>
    <mergeCell ref="V221:V222"/>
    <mergeCell ref="V223:V229"/>
    <mergeCell ref="P861:P862"/>
    <mergeCell ref="P863:P864"/>
    <mergeCell ref="P898:P901"/>
    <mergeCell ref="P922:P923"/>
    <mergeCell ref="P937:P938"/>
    <mergeCell ref="P939:P942"/>
    <mergeCell ref="P945:P947"/>
    <mergeCell ref="Q201:Q210"/>
    <mergeCell ref="Q376:Q379"/>
    <mergeCell ref="V2:V3"/>
    <mergeCell ref="V4:V5"/>
    <mergeCell ref="V6:V12"/>
    <mergeCell ref="V14:V21"/>
    <mergeCell ref="V22:V36"/>
    <mergeCell ref="V37:V47"/>
    <mergeCell ref="V48:V52"/>
    <mergeCell ref="V53:V57"/>
    <mergeCell ref="V58:V65"/>
    <mergeCell ref="V68:V70"/>
    <mergeCell ref="V71:V74"/>
    <mergeCell ref="V75:V98"/>
    <mergeCell ref="V99:V100"/>
    <mergeCell ref="V101:V103"/>
    <mergeCell ref="V104:V108"/>
    <mergeCell ref="V109:V110"/>
    <mergeCell ref="V111:V128"/>
    <mergeCell ref="V129:V130"/>
    <mergeCell ref="V131:V132"/>
    <mergeCell ref="V133:V134"/>
    <mergeCell ref="V135:V137"/>
    <mergeCell ref="V138:V140"/>
    <mergeCell ref="V141:V143"/>
    <mergeCell ref="P702:P703"/>
    <mergeCell ref="P704:P706"/>
    <mergeCell ref="P713:P718"/>
    <mergeCell ref="P719:P720"/>
    <mergeCell ref="P723:P724"/>
    <mergeCell ref="P730:P732"/>
    <mergeCell ref="P777:P780"/>
    <mergeCell ref="P782:P783"/>
    <mergeCell ref="P784:P787"/>
    <mergeCell ref="P788:P791"/>
    <mergeCell ref="P793:P796"/>
    <mergeCell ref="P803:P805"/>
    <mergeCell ref="P807:P809"/>
    <mergeCell ref="P818:P820"/>
    <mergeCell ref="P841:P845"/>
    <mergeCell ref="P853:P854"/>
    <mergeCell ref="P856:P860"/>
    <mergeCell ref="P710:P712"/>
    <mergeCell ref="P536:P539"/>
    <mergeCell ref="P540:P542"/>
    <mergeCell ref="P544:P546"/>
    <mergeCell ref="P547:P548"/>
    <mergeCell ref="P556:P557"/>
    <mergeCell ref="P579:P580"/>
    <mergeCell ref="P581:P583"/>
    <mergeCell ref="P585:P586"/>
    <mergeCell ref="P587:P589"/>
    <mergeCell ref="P592:P596"/>
    <mergeCell ref="P600:P603"/>
    <mergeCell ref="P605:P606"/>
    <mergeCell ref="P607:P608"/>
    <mergeCell ref="P610:P611"/>
    <mergeCell ref="P614:P617"/>
    <mergeCell ref="P647:P648"/>
    <mergeCell ref="P678:P683"/>
    <mergeCell ref="P406:P408"/>
    <mergeCell ref="P409:P411"/>
    <mergeCell ref="P414:P416"/>
    <mergeCell ref="P417:P418"/>
    <mergeCell ref="P428:P430"/>
    <mergeCell ref="P437:P440"/>
    <mergeCell ref="P442:P443"/>
    <mergeCell ref="P496:P498"/>
    <mergeCell ref="P499:P503"/>
    <mergeCell ref="P504:P505"/>
    <mergeCell ref="P510:P513"/>
    <mergeCell ref="P515:P516"/>
    <mergeCell ref="P517:P519"/>
    <mergeCell ref="P520:P526"/>
    <mergeCell ref="P529:P531"/>
    <mergeCell ref="P532:P533"/>
    <mergeCell ref="P534:P535"/>
    <mergeCell ref="O856:O860"/>
    <mergeCell ref="O861:O862"/>
    <mergeCell ref="O863:O864"/>
    <mergeCell ref="O898:O901"/>
    <mergeCell ref="O937:O938"/>
    <mergeCell ref="O939:O942"/>
    <mergeCell ref="O945:O947"/>
    <mergeCell ref="O963:O964"/>
    <mergeCell ref="P4:P5"/>
    <mergeCell ref="P14:P16"/>
    <mergeCell ref="P18:P21"/>
    <mergeCell ref="P69:P70"/>
    <mergeCell ref="P122:P124"/>
    <mergeCell ref="P133:P134"/>
    <mergeCell ref="P138:P139"/>
    <mergeCell ref="P141:P143"/>
    <mergeCell ref="P152:P153"/>
    <mergeCell ref="P157:P161"/>
    <mergeCell ref="P165:P166"/>
    <mergeCell ref="P175:P177"/>
    <mergeCell ref="P217:P220"/>
    <mergeCell ref="P260:P262"/>
    <mergeCell ref="P272:P273"/>
    <mergeCell ref="P287:P291"/>
    <mergeCell ref="P292:P294"/>
    <mergeCell ref="P295:P300"/>
    <mergeCell ref="P317:P320"/>
    <mergeCell ref="P322:P324"/>
    <mergeCell ref="P325:P327"/>
    <mergeCell ref="P397:P399"/>
    <mergeCell ref="O684:O693"/>
    <mergeCell ref="O702:O703"/>
    <mergeCell ref="O704:O706"/>
    <mergeCell ref="O713:O718"/>
    <mergeCell ref="O719:O722"/>
    <mergeCell ref="O723:O724"/>
    <mergeCell ref="O730:O732"/>
    <mergeCell ref="O777:O780"/>
    <mergeCell ref="O782:O783"/>
    <mergeCell ref="O784:O787"/>
    <mergeCell ref="O788:O791"/>
    <mergeCell ref="O793:O796"/>
    <mergeCell ref="O803:O805"/>
    <mergeCell ref="O807:O809"/>
    <mergeCell ref="O818:O820"/>
    <mergeCell ref="O841:O845"/>
    <mergeCell ref="O853:O854"/>
    <mergeCell ref="O710:O712"/>
    <mergeCell ref="O534:O535"/>
    <mergeCell ref="O536:O539"/>
    <mergeCell ref="O540:O542"/>
    <mergeCell ref="O544:O546"/>
    <mergeCell ref="O547:O548"/>
    <mergeCell ref="O556:O557"/>
    <mergeCell ref="O579:O580"/>
    <mergeCell ref="O585:O586"/>
    <mergeCell ref="O587:O589"/>
    <mergeCell ref="O592:O596"/>
    <mergeCell ref="O600:O603"/>
    <mergeCell ref="O607:O608"/>
    <mergeCell ref="O610:O611"/>
    <mergeCell ref="O616:O617"/>
    <mergeCell ref="O647:O648"/>
    <mergeCell ref="O664:O676"/>
    <mergeCell ref="O678:O683"/>
    <mergeCell ref="O397:O399"/>
    <mergeCell ref="O406:O408"/>
    <mergeCell ref="O409:O411"/>
    <mergeCell ref="O414:O416"/>
    <mergeCell ref="O417:O418"/>
    <mergeCell ref="O428:O430"/>
    <mergeCell ref="O437:O440"/>
    <mergeCell ref="O442:O443"/>
    <mergeCell ref="O496:O498"/>
    <mergeCell ref="O499:O503"/>
    <mergeCell ref="O504:O505"/>
    <mergeCell ref="O510:O513"/>
    <mergeCell ref="O515:O516"/>
    <mergeCell ref="O517:O519"/>
    <mergeCell ref="O520:O526"/>
    <mergeCell ref="O529:O531"/>
    <mergeCell ref="O532:O533"/>
    <mergeCell ref="N922:N923"/>
    <mergeCell ref="N937:N938"/>
    <mergeCell ref="N939:N942"/>
    <mergeCell ref="N945:N947"/>
    <mergeCell ref="O4:O5"/>
    <mergeCell ref="O18:O21"/>
    <mergeCell ref="O69:O70"/>
    <mergeCell ref="O133:O134"/>
    <mergeCell ref="O138:O139"/>
    <mergeCell ref="O141:O143"/>
    <mergeCell ref="O157:O161"/>
    <mergeCell ref="O165:O166"/>
    <mergeCell ref="O175:O177"/>
    <mergeCell ref="O178:O179"/>
    <mergeCell ref="O180:O182"/>
    <mergeCell ref="O185:O189"/>
    <mergeCell ref="O217:O220"/>
    <mergeCell ref="O252:O254"/>
    <mergeCell ref="O260:O262"/>
    <mergeCell ref="O272:O273"/>
    <mergeCell ref="O289:O291"/>
    <mergeCell ref="O292:O294"/>
    <mergeCell ref="O295:O300"/>
    <mergeCell ref="O301:O305"/>
    <mergeCell ref="O306:O307"/>
    <mergeCell ref="O309:O310"/>
    <mergeCell ref="O317:O320"/>
    <mergeCell ref="O322:O324"/>
    <mergeCell ref="O325:O327"/>
    <mergeCell ref="O383:O395"/>
    <mergeCell ref="N744:N746"/>
    <mergeCell ref="N777:N780"/>
    <mergeCell ref="N782:N783"/>
    <mergeCell ref="N784:N787"/>
    <mergeCell ref="N788:N791"/>
    <mergeCell ref="N793:N796"/>
    <mergeCell ref="N803:N805"/>
    <mergeCell ref="N807:N809"/>
    <mergeCell ref="N818:N820"/>
    <mergeCell ref="N836:N838"/>
    <mergeCell ref="N841:N845"/>
    <mergeCell ref="N853:N854"/>
    <mergeCell ref="N856:N860"/>
    <mergeCell ref="N861:N862"/>
    <mergeCell ref="N863:N864"/>
    <mergeCell ref="N872:N873"/>
    <mergeCell ref="N898:N901"/>
    <mergeCell ref="N540:N542"/>
    <mergeCell ref="N544:N546"/>
    <mergeCell ref="N547:N548"/>
    <mergeCell ref="N579:N580"/>
    <mergeCell ref="N584:N586"/>
    <mergeCell ref="N587:N589"/>
    <mergeCell ref="N592:N596"/>
    <mergeCell ref="N600:N603"/>
    <mergeCell ref="N607:N608"/>
    <mergeCell ref="N610:N611"/>
    <mergeCell ref="N647:N648"/>
    <mergeCell ref="N678:N683"/>
    <mergeCell ref="N704:N706"/>
    <mergeCell ref="N710:N712"/>
    <mergeCell ref="N713:N718"/>
    <mergeCell ref="N719:N720"/>
    <mergeCell ref="N723:N724"/>
    <mergeCell ref="N406:N408"/>
    <mergeCell ref="N409:N411"/>
    <mergeCell ref="N414:N416"/>
    <mergeCell ref="N417:N418"/>
    <mergeCell ref="N428:N430"/>
    <mergeCell ref="N437:N440"/>
    <mergeCell ref="N442:N443"/>
    <mergeCell ref="N497:N498"/>
    <mergeCell ref="N499:N503"/>
    <mergeCell ref="N504:N505"/>
    <mergeCell ref="N510:N513"/>
    <mergeCell ref="N517:N519"/>
    <mergeCell ref="N520:N526"/>
    <mergeCell ref="N529:N531"/>
    <mergeCell ref="N532:N533"/>
    <mergeCell ref="N534:N535"/>
    <mergeCell ref="N536:N539"/>
    <mergeCell ref="N217:N220"/>
    <mergeCell ref="N252:N254"/>
    <mergeCell ref="N260:N262"/>
    <mergeCell ref="N272:N273"/>
    <mergeCell ref="N282:N285"/>
    <mergeCell ref="N287:N291"/>
    <mergeCell ref="N292:N294"/>
    <mergeCell ref="N295:N300"/>
    <mergeCell ref="N301:N305"/>
    <mergeCell ref="N306:N307"/>
    <mergeCell ref="N309:N310"/>
    <mergeCell ref="N317:N320"/>
    <mergeCell ref="N322:N324"/>
    <mergeCell ref="N325:N327"/>
    <mergeCell ref="N376:N380"/>
    <mergeCell ref="N397:N399"/>
    <mergeCell ref="M788:M791"/>
    <mergeCell ref="M417:M418"/>
    <mergeCell ref="M428:M430"/>
    <mergeCell ref="M437:M440"/>
    <mergeCell ref="M442:M443"/>
    <mergeCell ref="M497:M498"/>
    <mergeCell ref="M499:M503"/>
    <mergeCell ref="M510:M513"/>
    <mergeCell ref="M517:M519"/>
    <mergeCell ref="M520:M526"/>
    <mergeCell ref="M529:M531"/>
    <mergeCell ref="M532:M533"/>
    <mergeCell ref="M534:M535"/>
    <mergeCell ref="M536:M539"/>
    <mergeCell ref="M540:M542"/>
    <mergeCell ref="M544:M546"/>
    <mergeCell ref="M793:M796"/>
    <mergeCell ref="M803:M805"/>
    <mergeCell ref="M807:M809"/>
    <mergeCell ref="M818:M820"/>
    <mergeCell ref="M841:M845"/>
    <mergeCell ref="M853:M854"/>
    <mergeCell ref="M856:M860"/>
    <mergeCell ref="M861:M862"/>
    <mergeCell ref="M863:M864"/>
    <mergeCell ref="M898:M901"/>
    <mergeCell ref="M937:M938"/>
    <mergeCell ref="M939:M942"/>
    <mergeCell ref="M945:M947"/>
    <mergeCell ref="N4:N5"/>
    <mergeCell ref="N18:N21"/>
    <mergeCell ref="N50:N52"/>
    <mergeCell ref="N62:N63"/>
    <mergeCell ref="N69:N70"/>
    <mergeCell ref="N71:N74"/>
    <mergeCell ref="N95:N98"/>
    <mergeCell ref="N99:N100"/>
    <mergeCell ref="N101:N102"/>
    <mergeCell ref="N104:N108"/>
    <mergeCell ref="N122:N124"/>
    <mergeCell ref="N138:N139"/>
    <mergeCell ref="N141:N143"/>
    <mergeCell ref="N146:N151"/>
    <mergeCell ref="N157:N161"/>
    <mergeCell ref="N165:N166"/>
    <mergeCell ref="N169:N170"/>
    <mergeCell ref="N175:N177"/>
    <mergeCell ref="M784:M787"/>
    <mergeCell ref="M547:M548"/>
    <mergeCell ref="L861:L862"/>
    <mergeCell ref="L863:L864"/>
    <mergeCell ref="L898:L901"/>
    <mergeCell ref="L937:L938"/>
    <mergeCell ref="L939:L942"/>
    <mergeCell ref="L945:L947"/>
    <mergeCell ref="M4:M5"/>
    <mergeCell ref="M18:M21"/>
    <mergeCell ref="M69:M70"/>
    <mergeCell ref="M138:M139"/>
    <mergeCell ref="M141:M143"/>
    <mergeCell ref="M146:M151"/>
    <mergeCell ref="M157:M161"/>
    <mergeCell ref="M165:M166"/>
    <mergeCell ref="M169:M170"/>
    <mergeCell ref="M175:M177"/>
    <mergeCell ref="M217:M220"/>
    <mergeCell ref="M260:M262"/>
    <mergeCell ref="M263:M273"/>
    <mergeCell ref="M288:M289"/>
    <mergeCell ref="M290:M291"/>
    <mergeCell ref="M292:M294"/>
    <mergeCell ref="M295:M300"/>
    <mergeCell ref="M301:M305"/>
    <mergeCell ref="M306:M307"/>
    <mergeCell ref="M317:M320"/>
    <mergeCell ref="M322:M324"/>
    <mergeCell ref="M397:M399"/>
    <mergeCell ref="M406:M408"/>
    <mergeCell ref="M409:M411"/>
    <mergeCell ref="M585:M586"/>
    <mergeCell ref="M414:M415"/>
    <mergeCell ref="L678:L683"/>
    <mergeCell ref="L704:L706"/>
    <mergeCell ref="L710:L712"/>
    <mergeCell ref="L713:L718"/>
    <mergeCell ref="L719:L720"/>
    <mergeCell ref="L723:L724"/>
    <mergeCell ref="L777:L780"/>
    <mergeCell ref="L782:L783"/>
    <mergeCell ref="L784:L787"/>
    <mergeCell ref="L788:L791"/>
    <mergeCell ref="L793:L796"/>
    <mergeCell ref="L803:L805"/>
    <mergeCell ref="L807:L809"/>
    <mergeCell ref="L818:L820"/>
    <mergeCell ref="L841:L845"/>
    <mergeCell ref="L853:L854"/>
    <mergeCell ref="M579:M580"/>
    <mergeCell ref="M587:M589"/>
    <mergeCell ref="M592:M596"/>
    <mergeCell ref="M600:M603"/>
    <mergeCell ref="M607:M608"/>
    <mergeCell ref="M610:M611"/>
    <mergeCell ref="M647:M648"/>
    <mergeCell ref="M678:M683"/>
    <mergeCell ref="M704:M706"/>
    <mergeCell ref="M710:M712"/>
    <mergeCell ref="M713:M718"/>
    <mergeCell ref="M719:M720"/>
    <mergeCell ref="M723:M724"/>
    <mergeCell ref="M777:M780"/>
    <mergeCell ref="M782:M783"/>
    <mergeCell ref="L856:L860"/>
    <mergeCell ref="L517:L519"/>
    <mergeCell ref="L520:L526"/>
    <mergeCell ref="L529:L531"/>
    <mergeCell ref="L532:L533"/>
    <mergeCell ref="L534:L535"/>
    <mergeCell ref="L536:L539"/>
    <mergeCell ref="L540:L542"/>
    <mergeCell ref="L544:L546"/>
    <mergeCell ref="L547:L548"/>
    <mergeCell ref="L579:L580"/>
    <mergeCell ref="L585:L586"/>
    <mergeCell ref="L587:L589"/>
    <mergeCell ref="L592:L596"/>
    <mergeCell ref="L600:L603"/>
    <mergeCell ref="L607:L608"/>
    <mergeCell ref="L610:L611"/>
    <mergeCell ref="L647:L648"/>
    <mergeCell ref="K945:K947"/>
    <mergeCell ref="L4:L5"/>
    <mergeCell ref="L18:L21"/>
    <mergeCell ref="L69:L70"/>
    <mergeCell ref="L138:L139"/>
    <mergeCell ref="L141:L143"/>
    <mergeCell ref="L146:L151"/>
    <mergeCell ref="L157:L161"/>
    <mergeCell ref="L165:L166"/>
    <mergeCell ref="L169:L170"/>
    <mergeCell ref="L175:L177"/>
    <mergeCell ref="L217:L220"/>
    <mergeCell ref="L252:L254"/>
    <mergeCell ref="L260:L262"/>
    <mergeCell ref="L263:L273"/>
    <mergeCell ref="L287:L291"/>
    <mergeCell ref="L292:L294"/>
    <mergeCell ref="L295:L300"/>
    <mergeCell ref="L301:L305"/>
    <mergeCell ref="L306:L307"/>
    <mergeCell ref="L317:L320"/>
    <mergeCell ref="L322:L324"/>
    <mergeCell ref="L397:L399"/>
    <mergeCell ref="L406:L408"/>
    <mergeCell ref="L409:L411"/>
    <mergeCell ref="L414:L415"/>
    <mergeCell ref="L417:L418"/>
    <mergeCell ref="L428:L430"/>
    <mergeCell ref="L437:L440"/>
    <mergeCell ref="L442:L443"/>
    <mergeCell ref="L499:L503"/>
    <mergeCell ref="L510:L513"/>
    <mergeCell ref="K723:K724"/>
    <mergeCell ref="K777:K780"/>
    <mergeCell ref="K782:K783"/>
    <mergeCell ref="K784:K787"/>
    <mergeCell ref="K788:K791"/>
    <mergeCell ref="K793:K796"/>
    <mergeCell ref="K803:K805"/>
    <mergeCell ref="K807:K809"/>
    <mergeCell ref="K818:K820"/>
    <mergeCell ref="K841:K845"/>
    <mergeCell ref="K853:K854"/>
    <mergeCell ref="K856:K860"/>
    <mergeCell ref="K861:K862"/>
    <mergeCell ref="K863:K864"/>
    <mergeCell ref="K898:K901"/>
    <mergeCell ref="K937:K938"/>
    <mergeCell ref="K939:K942"/>
    <mergeCell ref="K536:K539"/>
    <mergeCell ref="K540:K542"/>
    <mergeCell ref="K544:K546"/>
    <mergeCell ref="K547:K548"/>
    <mergeCell ref="K579:K580"/>
    <mergeCell ref="K585:K586"/>
    <mergeCell ref="K587:K589"/>
    <mergeCell ref="K592:K596"/>
    <mergeCell ref="K600:K603"/>
    <mergeCell ref="K607:K608"/>
    <mergeCell ref="K610:K611"/>
    <mergeCell ref="K647:K648"/>
    <mergeCell ref="K678:K683"/>
    <mergeCell ref="K704:K706"/>
    <mergeCell ref="K710:K712"/>
    <mergeCell ref="K713:K718"/>
    <mergeCell ref="K719:K720"/>
    <mergeCell ref="K306:K307"/>
    <mergeCell ref="K317:K320"/>
    <mergeCell ref="K322:K324"/>
    <mergeCell ref="K397:K399"/>
    <mergeCell ref="K406:K408"/>
    <mergeCell ref="K409:K411"/>
    <mergeCell ref="K414:K415"/>
    <mergeCell ref="K417:K418"/>
    <mergeCell ref="K428:K430"/>
    <mergeCell ref="K437:K440"/>
    <mergeCell ref="K442:K443"/>
    <mergeCell ref="K510:K513"/>
    <mergeCell ref="K517:K519"/>
    <mergeCell ref="K520:K526"/>
    <mergeCell ref="K529:K531"/>
    <mergeCell ref="K532:K533"/>
    <mergeCell ref="K534:K535"/>
    <mergeCell ref="J902:J920"/>
    <mergeCell ref="J921:J923"/>
    <mergeCell ref="J936:J938"/>
    <mergeCell ref="J939:J942"/>
    <mergeCell ref="J943:J944"/>
    <mergeCell ref="J945:J947"/>
    <mergeCell ref="J948:J956"/>
    <mergeCell ref="J957:J958"/>
    <mergeCell ref="J959:J962"/>
    <mergeCell ref="J963:J964"/>
    <mergeCell ref="J965:J967"/>
    <mergeCell ref="J968:J969"/>
    <mergeCell ref="J970:J975"/>
    <mergeCell ref="K4:K5"/>
    <mergeCell ref="K6:K7"/>
    <mergeCell ref="K18:K21"/>
    <mergeCell ref="K68:K70"/>
    <mergeCell ref="K138:K139"/>
    <mergeCell ref="K141:K143"/>
    <mergeCell ref="K146:K151"/>
    <mergeCell ref="K157:K161"/>
    <mergeCell ref="K165:K166"/>
    <mergeCell ref="K169:K170"/>
    <mergeCell ref="K175:K177"/>
    <mergeCell ref="K217:K220"/>
    <mergeCell ref="K252:K254"/>
    <mergeCell ref="K260:K262"/>
    <mergeCell ref="K272:K273"/>
    <mergeCell ref="K287:K291"/>
    <mergeCell ref="K292:K294"/>
    <mergeCell ref="K295:K300"/>
    <mergeCell ref="K301:K305"/>
    <mergeCell ref="J803:J806"/>
    <mergeCell ref="J807:J810"/>
    <mergeCell ref="J813:J814"/>
    <mergeCell ref="J818:J820"/>
    <mergeCell ref="J831:J839"/>
    <mergeCell ref="J840:J845"/>
    <mergeCell ref="J846:J851"/>
    <mergeCell ref="J852:J855"/>
    <mergeCell ref="J856:J860"/>
    <mergeCell ref="J861:J862"/>
    <mergeCell ref="J863:J864"/>
    <mergeCell ref="J865:J867"/>
    <mergeCell ref="J868:J871"/>
    <mergeCell ref="J872:J873"/>
    <mergeCell ref="J874:J880"/>
    <mergeCell ref="J882:J896"/>
    <mergeCell ref="J897:J901"/>
    <mergeCell ref="J713:J718"/>
    <mergeCell ref="J719:J722"/>
    <mergeCell ref="J723:J724"/>
    <mergeCell ref="J725:J726"/>
    <mergeCell ref="J733:J734"/>
    <mergeCell ref="J735:J742"/>
    <mergeCell ref="J744:J746"/>
    <mergeCell ref="J747:J748"/>
    <mergeCell ref="J749:J752"/>
    <mergeCell ref="J753:J755"/>
    <mergeCell ref="J777:J780"/>
    <mergeCell ref="J781:J783"/>
    <mergeCell ref="J784:J787"/>
    <mergeCell ref="J788:J791"/>
    <mergeCell ref="J792:J796"/>
    <mergeCell ref="J797:J798"/>
    <mergeCell ref="J799:J802"/>
    <mergeCell ref="J605:J606"/>
    <mergeCell ref="J607:J608"/>
    <mergeCell ref="J609:J611"/>
    <mergeCell ref="J614:J617"/>
    <mergeCell ref="J618:J640"/>
    <mergeCell ref="J641:J643"/>
    <mergeCell ref="J644:J645"/>
    <mergeCell ref="J657:J658"/>
    <mergeCell ref="J660:J662"/>
    <mergeCell ref="J664:J676"/>
    <mergeCell ref="J678:J683"/>
    <mergeCell ref="J684:J693"/>
    <mergeCell ref="J694:J701"/>
    <mergeCell ref="J702:J703"/>
    <mergeCell ref="J704:J706"/>
    <mergeCell ref="J707:J708"/>
    <mergeCell ref="J710:J712"/>
    <mergeCell ref="J543:J546"/>
    <mergeCell ref="J547:J548"/>
    <mergeCell ref="J549:J553"/>
    <mergeCell ref="J555:J556"/>
    <mergeCell ref="J557:J558"/>
    <mergeCell ref="J559:J571"/>
    <mergeCell ref="J573:J575"/>
    <mergeCell ref="J576:J577"/>
    <mergeCell ref="J578:J580"/>
    <mergeCell ref="J581:J583"/>
    <mergeCell ref="J584:J586"/>
    <mergeCell ref="J587:J589"/>
    <mergeCell ref="J590:J591"/>
    <mergeCell ref="J592:J594"/>
    <mergeCell ref="J595:J597"/>
    <mergeCell ref="J598:J599"/>
    <mergeCell ref="J600:J603"/>
    <mergeCell ref="J431:J436"/>
    <mergeCell ref="J437:J440"/>
    <mergeCell ref="J442:J443"/>
    <mergeCell ref="J444:J452"/>
    <mergeCell ref="J453:J466"/>
    <mergeCell ref="J467:J488"/>
    <mergeCell ref="J491:J492"/>
    <mergeCell ref="J495:J496"/>
    <mergeCell ref="J499:J503"/>
    <mergeCell ref="J504:J505"/>
    <mergeCell ref="J506:J509"/>
    <mergeCell ref="J510:J514"/>
    <mergeCell ref="J517:J526"/>
    <mergeCell ref="J527:J531"/>
    <mergeCell ref="J532:J535"/>
    <mergeCell ref="J536:J539"/>
    <mergeCell ref="J540:J542"/>
    <mergeCell ref="J335:J336"/>
    <mergeCell ref="J337:J338"/>
    <mergeCell ref="J339:J341"/>
    <mergeCell ref="J343:J361"/>
    <mergeCell ref="J362:J375"/>
    <mergeCell ref="J376:J380"/>
    <mergeCell ref="J381:J382"/>
    <mergeCell ref="J383:J395"/>
    <mergeCell ref="J397:J399"/>
    <mergeCell ref="J402:J405"/>
    <mergeCell ref="J406:J408"/>
    <mergeCell ref="J409:J411"/>
    <mergeCell ref="J412:J413"/>
    <mergeCell ref="J414:J416"/>
    <mergeCell ref="J417:J418"/>
    <mergeCell ref="J419:J426"/>
    <mergeCell ref="J427:J430"/>
    <mergeCell ref="J252:J254"/>
    <mergeCell ref="J257:J262"/>
    <mergeCell ref="J263:J273"/>
    <mergeCell ref="J274:J280"/>
    <mergeCell ref="J281:J286"/>
    <mergeCell ref="J287:J291"/>
    <mergeCell ref="J292:J294"/>
    <mergeCell ref="J295:J300"/>
    <mergeCell ref="J301:J305"/>
    <mergeCell ref="J306:J307"/>
    <mergeCell ref="J309:J310"/>
    <mergeCell ref="J314:J315"/>
    <mergeCell ref="J316:J320"/>
    <mergeCell ref="J321:J324"/>
    <mergeCell ref="J325:J327"/>
    <mergeCell ref="J329:J331"/>
    <mergeCell ref="J332:J334"/>
    <mergeCell ref="J178:J179"/>
    <mergeCell ref="J180:J182"/>
    <mergeCell ref="J183:J184"/>
    <mergeCell ref="J185:J191"/>
    <mergeCell ref="J192:J198"/>
    <mergeCell ref="J199:J200"/>
    <mergeCell ref="J201:J211"/>
    <mergeCell ref="J212:J216"/>
    <mergeCell ref="J217:J220"/>
    <mergeCell ref="J221:J222"/>
    <mergeCell ref="J223:J225"/>
    <mergeCell ref="J226:J228"/>
    <mergeCell ref="J231:J239"/>
    <mergeCell ref="J240:J241"/>
    <mergeCell ref="J242:J243"/>
    <mergeCell ref="J244:J245"/>
    <mergeCell ref="J246:J249"/>
    <mergeCell ref="J122:J124"/>
    <mergeCell ref="J125:J128"/>
    <mergeCell ref="J131:J132"/>
    <mergeCell ref="J133:J134"/>
    <mergeCell ref="J135:J137"/>
    <mergeCell ref="J138:J140"/>
    <mergeCell ref="J141:J143"/>
    <mergeCell ref="J144:J145"/>
    <mergeCell ref="J146:J151"/>
    <mergeCell ref="J152:J154"/>
    <mergeCell ref="J155:J156"/>
    <mergeCell ref="J157:J162"/>
    <mergeCell ref="J163:J164"/>
    <mergeCell ref="J165:J166"/>
    <mergeCell ref="J169:J170"/>
    <mergeCell ref="J171:J173"/>
    <mergeCell ref="J174:J177"/>
    <mergeCell ref="I936:I938"/>
    <mergeCell ref="I939:I942"/>
    <mergeCell ref="I943:I944"/>
    <mergeCell ref="I945:I947"/>
    <mergeCell ref="I948:I956"/>
    <mergeCell ref="I959:I962"/>
    <mergeCell ref="I970:I975"/>
    <mergeCell ref="J4:J5"/>
    <mergeCell ref="J6:J7"/>
    <mergeCell ref="J8:J12"/>
    <mergeCell ref="J14:J16"/>
    <mergeCell ref="J17:J21"/>
    <mergeCell ref="J22:J24"/>
    <mergeCell ref="J25:J36"/>
    <mergeCell ref="J37:J47"/>
    <mergeCell ref="J48:J52"/>
    <mergeCell ref="J53:J57"/>
    <mergeCell ref="J58:J60"/>
    <mergeCell ref="J61:J63"/>
    <mergeCell ref="J64:J65"/>
    <mergeCell ref="J68:J70"/>
    <mergeCell ref="J71:J74"/>
    <mergeCell ref="J75:J77"/>
    <mergeCell ref="J78:J79"/>
    <mergeCell ref="J80:J85"/>
    <mergeCell ref="J86:J94"/>
    <mergeCell ref="J95:J98"/>
    <mergeCell ref="J99:J100"/>
    <mergeCell ref="J101:J103"/>
    <mergeCell ref="J104:J108"/>
    <mergeCell ref="J116:J119"/>
    <mergeCell ref="J120:J121"/>
    <mergeCell ref="I799:I802"/>
    <mergeCell ref="I803:I805"/>
    <mergeCell ref="I807:I809"/>
    <mergeCell ref="I813:I814"/>
    <mergeCell ref="I818:I820"/>
    <mergeCell ref="I831:I839"/>
    <mergeCell ref="I840:I845"/>
    <mergeCell ref="I853:I854"/>
    <mergeCell ref="I856:I860"/>
    <mergeCell ref="I861:I862"/>
    <mergeCell ref="I863:I864"/>
    <mergeCell ref="I865:I867"/>
    <mergeCell ref="I868:I871"/>
    <mergeCell ref="I872:I873"/>
    <mergeCell ref="I881:I896"/>
    <mergeCell ref="I897:I901"/>
    <mergeCell ref="I902:I920"/>
    <mergeCell ref="I702:I703"/>
    <mergeCell ref="I704:I706"/>
    <mergeCell ref="I707:I708"/>
    <mergeCell ref="I710:I712"/>
    <mergeCell ref="I713:I718"/>
    <mergeCell ref="I719:I720"/>
    <mergeCell ref="I723:I724"/>
    <mergeCell ref="I725:I726"/>
    <mergeCell ref="I733:I734"/>
    <mergeCell ref="I744:I746"/>
    <mergeCell ref="I749:I752"/>
    <mergeCell ref="I753:I755"/>
    <mergeCell ref="I777:I780"/>
    <mergeCell ref="I781:I783"/>
    <mergeCell ref="I784:I787"/>
    <mergeCell ref="I788:I791"/>
    <mergeCell ref="I792:I796"/>
    <mergeCell ref="I573:I575"/>
    <mergeCell ref="I578:I589"/>
    <mergeCell ref="I592:I596"/>
    <mergeCell ref="I598:I599"/>
    <mergeCell ref="I600:I603"/>
    <mergeCell ref="I605:I606"/>
    <mergeCell ref="I607:I608"/>
    <mergeCell ref="I610:I611"/>
    <mergeCell ref="I614:I617"/>
    <mergeCell ref="I618:I640"/>
    <mergeCell ref="I641:I643"/>
    <mergeCell ref="I644:I645"/>
    <mergeCell ref="I647:I648"/>
    <mergeCell ref="I649:I658"/>
    <mergeCell ref="I660:I662"/>
    <mergeCell ref="I678:I683"/>
    <mergeCell ref="I694:I701"/>
    <mergeCell ref="I684:I693"/>
    <mergeCell ref="I664:I676"/>
    <mergeCell ref="I437:I440"/>
    <mergeCell ref="I442:I443"/>
    <mergeCell ref="I453:I466"/>
    <mergeCell ref="I467:I488"/>
    <mergeCell ref="I491:I492"/>
    <mergeCell ref="I495:I496"/>
    <mergeCell ref="I510:I513"/>
    <mergeCell ref="I517:I519"/>
    <mergeCell ref="I520:I526"/>
    <mergeCell ref="I527:I531"/>
    <mergeCell ref="I532:I535"/>
    <mergeCell ref="I536:I539"/>
    <mergeCell ref="I540:I542"/>
    <mergeCell ref="I543:I546"/>
    <mergeCell ref="I547:I548"/>
    <mergeCell ref="I549:I553"/>
    <mergeCell ref="I555:I556"/>
    <mergeCell ref="I316:I320"/>
    <mergeCell ref="I322:I324"/>
    <mergeCell ref="I329:I331"/>
    <mergeCell ref="I332:I334"/>
    <mergeCell ref="I335:I336"/>
    <mergeCell ref="I337:I338"/>
    <mergeCell ref="I339:I342"/>
    <mergeCell ref="I343:I361"/>
    <mergeCell ref="I362:I375"/>
    <mergeCell ref="I376:I380"/>
    <mergeCell ref="I397:I399"/>
    <mergeCell ref="I402:I405"/>
    <mergeCell ref="I406:I408"/>
    <mergeCell ref="I409:I411"/>
    <mergeCell ref="I414:I415"/>
    <mergeCell ref="I417:I418"/>
    <mergeCell ref="I428:I430"/>
    <mergeCell ref="I221:I222"/>
    <mergeCell ref="I223:I225"/>
    <mergeCell ref="I226:I228"/>
    <mergeCell ref="I240:I241"/>
    <mergeCell ref="I242:I243"/>
    <mergeCell ref="I244:I245"/>
    <mergeCell ref="I246:I249"/>
    <mergeCell ref="I252:I254"/>
    <mergeCell ref="I263:I273"/>
    <mergeCell ref="I287:I291"/>
    <mergeCell ref="I292:I294"/>
    <mergeCell ref="I295:I300"/>
    <mergeCell ref="I301:I305"/>
    <mergeCell ref="I306:I307"/>
    <mergeCell ref="I309:I310"/>
    <mergeCell ref="I314:I315"/>
    <mergeCell ref="I138:I140"/>
    <mergeCell ref="I141:I143"/>
    <mergeCell ref="I144:I145"/>
    <mergeCell ref="I146:I151"/>
    <mergeCell ref="I152:I154"/>
    <mergeCell ref="I155:I156"/>
    <mergeCell ref="I157:I161"/>
    <mergeCell ref="I163:I164"/>
    <mergeCell ref="I165:I166"/>
    <mergeCell ref="I169:I170"/>
    <mergeCell ref="I171:I173"/>
    <mergeCell ref="I192:I198"/>
    <mergeCell ref="I199:I200"/>
    <mergeCell ref="I201:I211"/>
    <mergeCell ref="I212:I216"/>
    <mergeCell ref="I217:I220"/>
    <mergeCell ref="H970:H975"/>
    <mergeCell ref="I4:I5"/>
    <mergeCell ref="I6:I7"/>
    <mergeCell ref="I8:I12"/>
    <mergeCell ref="I14:I16"/>
    <mergeCell ref="I17:I21"/>
    <mergeCell ref="I22:I24"/>
    <mergeCell ref="I25:I36"/>
    <mergeCell ref="I37:I47"/>
    <mergeCell ref="I48:I52"/>
    <mergeCell ref="I53:I57"/>
    <mergeCell ref="I58:I60"/>
    <mergeCell ref="I61:I63"/>
    <mergeCell ref="I64:I65"/>
    <mergeCell ref="I68:I70"/>
    <mergeCell ref="I71:I74"/>
    <mergeCell ref="I75:I77"/>
    <mergeCell ref="I78:I79"/>
    <mergeCell ref="I80:I85"/>
    <mergeCell ref="I86:I94"/>
    <mergeCell ref="I95:I98"/>
    <mergeCell ref="I99:I100"/>
    <mergeCell ref="I101:I103"/>
    <mergeCell ref="I104:I108"/>
    <mergeCell ref="I111:I115"/>
    <mergeCell ref="I116:I119"/>
    <mergeCell ref="I120:I121"/>
    <mergeCell ref="I122:I124"/>
    <mergeCell ref="I125:I128"/>
    <mergeCell ref="I131:I132"/>
    <mergeCell ref="I133:I134"/>
    <mergeCell ref="I135:I137"/>
    <mergeCell ref="H963:H964"/>
    <mergeCell ref="H965:H967"/>
    <mergeCell ref="H713:H718"/>
    <mergeCell ref="H719:H722"/>
    <mergeCell ref="H723:H724"/>
    <mergeCell ref="H725:H726"/>
    <mergeCell ref="H728:H730"/>
    <mergeCell ref="H733:H734"/>
    <mergeCell ref="H735:H742"/>
    <mergeCell ref="H744:H746"/>
    <mergeCell ref="H747:H748"/>
    <mergeCell ref="H749:H752"/>
    <mergeCell ref="H753:H755"/>
    <mergeCell ref="H756:H776"/>
    <mergeCell ref="H777:H780"/>
    <mergeCell ref="H781:H783"/>
    <mergeCell ref="H784:H787"/>
    <mergeCell ref="H788:H791"/>
    <mergeCell ref="H792:H796"/>
    <mergeCell ref="H968:H969"/>
    <mergeCell ref="H797:H798"/>
    <mergeCell ref="H799:H802"/>
    <mergeCell ref="H803:H806"/>
    <mergeCell ref="H807:H810"/>
    <mergeCell ref="H813:H814"/>
    <mergeCell ref="H816:H820"/>
    <mergeCell ref="H821:H825"/>
    <mergeCell ref="H826:H830"/>
    <mergeCell ref="H831:H839"/>
    <mergeCell ref="H840:H845"/>
    <mergeCell ref="H846:H851"/>
    <mergeCell ref="H852:H855"/>
    <mergeCell ref="H856:H860"/>
    <mergeCell ref="H861:H862"/>
    <mergeCell ref="H863:H864"/>
    <mergeCell ref="H865:H867"/>
    <mergeCell ref="H868:H871"/>
    <mergeCell ref="H872:H873"/>
    <mergeCell ref="H874:H880"/>
    <mergeCell ref="H881:H896"/>
    <mergeCell ref="H897:H901"/>
    <mergeCell ref="H902:H920"/>
    <mergeCell ref="H921:H923"/>
    <mergeCell ref="H924:H935"/>
    <mergeCell ref="H936:H938"/>
    <mergeCell ref="H939:H942"/>
    <mergeCell ref="H943:H944"/>
    <mergeCell ref="H945:H947"/>
    <mergeCell ref="H948:H956"/>
    <mergeCell ref="H957:H958"/>
    <mergeCell ref="H959:H962"/>
    <mergeCell ref="H607:H608"/>
    <mergeCell ref="H609:H611"/>
    <mergeCell ref="H614:H617"/>
    <mergeCell ref="H618:H640"/>
    <mergeCell ref="H641:H643"/>
    <mergeCell ref="H644:H645"/>
    <mergeCell ref="H647:H648"/>
    <mergeCell ref="H649:H658"/>
    <mergeCell ref="H660:H662"/>
    <mergeCell ref="H664:H676"/>
    <mergeCell ref="H678:H683"/>
    <mergeCell ref="H684:H693"/>
    <mergeCell ref="H694:H701"/>
    <mergeCell ref="H702:H703"/>
    <mergeCell ref="H704:H706"/>
    <mergeCell ref="H707:H708"/>
    <mergeCell ref="H710:H712"/>
    <mergeCell ref="H527:H531"/>
    <mergeCell ref="H532:H535"/>
    <mergeCell ref="H536:H539"/>
    <mergeCell ref="H540:H542"/>
    <mergeCell ref="H543:H546"/>
    <mergeCell ref="H547:H548"/>
    <mergeCell ref="H549:H554"/>
    <mergeCell ref="H555:H556"/>
    <mergeCell ref="H557:H558"/>
    <mergeCell ref="H559:H571"/>
    <mergeCell ref="H573:H575"/>
    <mergeCell ref="H576:H577"/>
    <mergeCell ref="H578:H589"/>
    <mergeCell ref="H590:H597"/>
    <mergeCell ref="H598:H599"/>
    <mergeCell ref="H600:H603"/>
    <mergeCell ref="H605:H606"/>
    <mergeCell ref="H414:H416"/>
    <mergeCell ref="H417:H418"/>
    <mergeCell ref="H419:H426"/>
    <mergeCell ref="H427:H430"/>
    <mergeCell ref="H431:H436"/>
    <mergeCell ref="H437:H440"/>
    <mergeCell ref="H442:H443"/>
    <mergeCell ref="H444:H452"/>
    <mergeCell ref="H453:H466"/>
    <mergeCell ref="H467:H490"/>
    <mergeCell ref="H491:H492"/>
    <mergeCell ref="H495:H496"/>
    <mergeCell ref="H499:H503"/>
    <mergeCell ref="H504:H505"/>
    <mergeCell ref="H506:H509"/>
    <mergeCell ref="H510:H514"/>
    <mergeCell ref="H517:H526"/>
    <mergeCell ref="H325:H327"/>
    <mergeCell ref="H329:H331"/>
    <mergeCell ref="H332:H334"/>
    <mergeCell ref="H335:H336"/>
    <mergeCell ref="H337:H338"/>
    <mergeCell ref="H339:H342"/>
    <mergeCell ref="H343:H361"/>
    <mergeCell ref="H362:H375"/>
    <mergeCell ref="H376:H380"/>
    <mergeCell ref="H381:H382"/>
    <mergeCell ref="H383:H395"/>
    <mergeCell ref="H397:H399"/>
    <mergeCell ref="H400:H401"/>
    <mergeCell ref="H402:H405"/>
    <mergeCell ref="H406:H408"/>
    <mergeCell ref="H409:H411"/>
    <mergeCell ref="H412:H413"/>
    <mergeCell ref="H242:H243"/>
    <mergeCell ref="H244:H245"/>
    <mergeCell ref="H246:H249"/>
    <mergeCell ref="H252:H254"/>
    <mergeCell ref="H257:H262"/>
    <mergeCell ref="H263:H273"/>
    <mergeCell ref="H274:H280"/>
    <mergeCell ref="H281:H286"/>
    <mergeCell ref="H287:H291"/>
    <mergeCell ref="H292:H294"/>
    <mergeCell ref="H295:H300"/>
    <mergeCell ref="H301:H305"/>
    <mergeCell ref="H306:H307"/>
    <mergeCell ref="H309:H310"/>
    <mergeCell ref="H314:H315"/>
    <mergeCell ref="H316:H320"/>
    <mergeCell ref="H321:H324"/>
    <mergeCell ref="H169:H170"/>
    <mergeCell ref="H171:H173"/>
    <mergeCell ref="H174:H177"/>
    <mergeCell ref="H178:H179"/>
    <mergeCell ref="H180:H182"/>
    <mergeCell ref="H183:H184"/>
    <mergeCell ref="H185:H191"/>
    <mergeCell ref="H192:H198"/>
    <mergeCell ref="H199:H200"/>
    <mergeCell ref="H201:H211"/>
    <mergeCell ref="H212:H216"/>
    <mergeCell ref="H217:H220"/>
    <mergeCell ref="H221:H222"/>
    <mergeCell ref="H223:H225"/>
    <mergeCell ref="H226:H228"/>
    <mergeCell ref="H231:H239"/>
    <mergeCell ref="H240:H241"/>
    <mergeCell ref="H116:H119"/>
    <mergeCell ref="H120:H121"/>
    <mergeCell ref="H122:H124"/>
    <mergeCell ref="H125:H128"/>
    <mergeCell ref="H131:H132"/>
    <mergeCell ref="H133:H134"/>
    <mergeCell ref="H135:H137"/>
    <mergeCell ref="H138:H140"/>
    <mergeCell ref="H141:H143"/>
    <mergeCell ref="H144:H145"/>
    <mergeCell ref="H146:H151"/>
    <mergeCell ref="H152:H154"/>
    <mergeCell ref="H155:H156"/>
    <mergeCell ref="H157:H162"/>
    <mergeCell ref="H163:H164"/>
    <mergeCell ref="H165:H166"/>
    <mergeCell ref="H167:H168"/>
    <mergeCell ref="G945:G947"/>
    <mergeCell ref="G948:G956"/>
    <mergeCell ref="G957:G958"/>
    <mergeCell ref="G959:G962"/>
    <mergeCell ref="G963:G964"/>
    <mergeCell ref="G965:G967"/>
    <mergeCell ref="G968:G969"/>
    <mergeCell ref="G970:G975"/>
    <mergeCell ref="H4:H5"/>
    <mergeCell ref="H6:H7"/>
    <mergeCell ref="H8:H12"/>
    <mergeCell ref="H14:H16"/>
    <mergeCell ref="H17:H21"/>
    <mergeCell ref="H22:H24"/>
    <mergeCell ref="H25:H36"/>
    <mergeCell ref="H37:H47"/>
    <mergeCell ref="H48:H52"/>
    <mergeCell ref="H53:H57"/>
    <mergeCell ref="H58:H60"/>
    <mergeCell ref="H61:H63"/>
    <mergeCell ref="H64:H65"/>
    <mergeCell ref="H68:H70"/>
    <mergeCell ref="H71:H74"/>
    <mergeCell ref="H75:H77"/>
    <mergeCell ref="H78:H79"/>
    <mergeCell ref="H80:H85"/>
    <mergeCell ref="H86:H94"/>
    <mergeCell ref="H95:H98"/>
    <mergeCell ref="H99:H100"/>
    <mergeCell ref="H101:H103"/>
    <mergeCell ref="H104:H108"/>
    <mergeCell ref="H111:H115"/>
    <mergeCell ref="G846:G851"/>
    <mergeCell ref="G852:G855"/>
    <mergeCell ref="G856:G860"/>
    <mergeCell ref="G861:G862"/>
    <mergeCell ref="G863:G864"/>
    <mergeCell ref="G865:G867"/>
    <mergeCell ref="G868:G871"/>
    <mergeCell ref="G872:G873"/>
    <mergeCell ref="G874:G880"/>
    <mergeCell ref="G881:G896"/>
    <mergeCell ref="G897:G901"/>
    <mergeCell ref="G902:G920"/>
    <mergeCell ref="G921:G923"/>
    <mergeCell ref="G924:G935"/>
    <mergeCell ref="G936:G938"/>
    <mergeCell ref="G939:G942"/>
    <mergeCell ref="G943:G944"/>
    <mergeCell ref="G749:G752"/>
    <mergeCell ref="G753:G755"/>
    <mergeCell ref="G756:G776"/>
    <mergeCell ref="G777:G780"/>
    <mergeCell ref="G781:G783"/>
    <mergeCell ref="G784:G787"/>
    <mergeCell ref="G788:G791"/>
    <mergeCell ref="G792:G796"/>
    <mergeCell ref="G799:G802"/>
    <mergeCell ref="G803:G806"/>
    <mergeCell ref="G807:G810"/>
    <mergeCell ref="G813:G814"/>
    <mergeCell ref="G816:G820"/>
    <mergeCell ref="G821:G825"/>
    <mergeCell ref="G826:G830"/>
    <mergeCell ref="G831:G839"/>
    <mergeCell ref="G840:G845"/>
    <mergeCell ref="G797:G798"/>
    <mergeCell ref="G664:G676"/>
    <mergeCell ref="G678:G683"/>
    <mergeCell ref="G684:G693"/>
    <mergeCell ref="G694:G701"/>
    <mergeCell ref="G702:G703"/>
    <mergeCell ref="G704:G706"/>
    <mergeCell ref="G707:G708"/>
    <mergeCell ref="G710:G712"/>
    <mergeCell ref="G713:G718"/>
    <mergeCell ref="G719:G722"/>
    <mergeCell ref="G723:G724"/>
    <mergeCell ref="G725:G726"/>
    <mergeCell ref="G728:G730"/>
    <mergeCell ref="G733:G734"/>
    <mergeCell ref="G735:G742"/>
    <mergeCell ref="G744:G746"/>
    <mergeCell ref="G747:G748"/>
    <mergeCell ref="G557:G558"/>
    <mergeCell ref="G559:G571"/>
    <mergeCell ref="G573:G575"/>
    <mergeCell ref="G576:G577"/>
    <mergeCell ref="G578:G589"/>
    <mergeCell ref="G590:G597"/>
    <mergeCell ref="G598:G599"/>
    <mergeCell ref="G600:G603"/>
    <mergeCell ref="G605:G606"/>
    <mergeCell ref="G614:G617"/>
    <mergeCell ref="G618:G640"/>
    <mergeCell ref="G641:G643"/>
    <mergeCell ref="G644:G645"/>
    <mergeCell ref="G647:G648"/>
    <mergeCell ref="G649:G658"/>
    <mergeCell ref="G660:G662"/>
    <mergeCell ref="G607:G608"/>
    <mergeCell ref="G437:G440"/>
    <mergeCell ref="G442:G443"/>
    <mergeCell ref="G453:G466"/>
    <mergeCell ref="G467:G490"/>
    <mergeCell ref="G491:G492"/>
    <mergeCell ref="G495:G496"/>
    <mergeCell ref="G499:G503"/>
    <mergeCell ref="G504:G505"/>
    <mergeCell ref="G506:G509"/>
    <mergeCell ref="G517:G526"/>
    <mergeCell ref="G527:G531"/>
    <mergeCell ref="G532:G535"/>
    <mergeCell ref="G536:G539"/>
    <mergeCell ref="G540:G542"/>
    <mergeCell ref="G543:G546"/>
    <mergeCell ref="G549:G554"/>
    <mergeCell ref="G555:G556"/>
    <mergeCell ref="G337:G338"/>
    <mergeCell ref="G339:G342"/>
    <mergeCell ref="G343:G361"/>
    <mergeCell ref="G362:G375"/>
    <mergeCell ref="G376:G380"/>
    <mergeCell ref="G381:G382"/>
    <mergeCell ref="G383:G395"/>
    <mergeCell ref="G397:G399"/>
    <mergeCell ref="G400:G401"/>
    <mergeCell ref="G402:G405"/>
    <mergeCell ref="G406:G408"/>
    <mergeCell ref="G409:G411"/>
    <mergeCell ref="G412:G413"/>
    <mergeCell ref="G414:G416"/>
    <mergeCell ref="G417:G418"/>
    <mergeCell ref="G419:G426"/>
    <mergeCell ref="G431:G436"/>
    <mergeCell ref="G252:G254"/>
    <mergeCell ref="G263:G273"/>
    <mergeCell ref="G274:G280"/>
    <mergeCell ref="G281:G286"/>
    <mergeCell ref="G287:G291"/>
    <mergeCell ref="G292:G294"/>
    <mergeCell ref="G295:G300"/>
    <mergeCell ref="G301:G305"/>
    <mergeCell ref="G306:G307"/>
    <mergeCell ref="G309:G310"/>
    <mergeCell ref="G314:G315"/>
    <mergeCell ref="G316:G320"/>
    <mergeCell ref="G321:G324"/>
    <mergeCell ref="G325:G327"/>
    <mergeCell ref="G329:G331"/>
    <mergeCell ref="G332:G334"/>
    <mergeCell ref="G335:G336"/>
    <mergeCell ref="G174:G177"/>
    <mergeCell ref="G178:G179"/>
    <mergeCell ref="G180:G182"/>
    <mergeCell ref="G183:G184"/>
    <mergeCell ref="G185:G191"/>
    <mergeCell ref="G199:G200"/>
    <mergeCell ref="G201:G211"/>
    <mergeCell ref="G212:G216"/>
    <mergeCell ref="G217:G220"/>
    <mergeCell ref="G221:G222"/>
    <mergeCell ref="G223:G225"/>
    <mergeCell ref="G226:G228"/>
    <mergeCell ref="G231:G239"/>
    <mergeCell ref="G240:G241"/>
    <mergeCell ref="G242:G243"/>
    <mergeCell ref="G244:G245"/>
    <mergeCell ref="G246:G249"/>
    <mergeCell ref="G120:G121"/>
    <mergeCell ref="G122:G124"/>
    <mergeCell ref="G125:G128"/>
    <mergeCell ref="G131:G132"/>
    <mergeCell ref="G133:G134"/>
    <mergeCell ref="G135:G137"/>
    <mergeCell ref="G138:G140"/>
    <mergeCell ref="G141:G143"/>
    <mergeCell ref="G144:G145"/>
    <mergeCell ref="G146:G151"/>
    <mergeCell ref="G152:G154"/>
    <mergeCell ref="G155:G156"/>
    <mergeCell ref="G157:G162"/>
    <mergeCell ref="G163:G164"/>
    <mergeCell ref="G165:G166"/>
    <mergeCell ref="G169:G170"/>
    <mergeCell ref="G171:G173"/>
    <mergeCell ref="F943:F944"/>
    <mergeCell ref="F945:F947"/>
    <mergeCell ref="F948:F956"/>
    <mergeCell ref="F957:F958"/>
    <mergeCell ref="F959:F962"/>
    <mergeCell ref="F963:F964"/>
    <mergeCell ref="F965:F967"/>
    <mergeCell ref="F968:F969"/>
    <mergeCell ref="F970:F975"/>
    <mergeCell ref="G4:G5"/>
    <mergeCell ref="G6:G7"/>
    <mergeCell ref="G8:G12"/>
    <mergeCell ref="G14:G16"/>
    <mergeCell ref="G17:G21"/>
    <mergeCell ref="G25:G36"/>
    <mergeCell ref="G37:G47"/>
    <mergeCell ref="G48:G52"/>
    <mergeCell ref="G53:G57"/>
    <mergeCell ref="G58:G60"/>
    <mergeCell ref="G61:G63"/>
    <mergeCell ref="G64:G65"/>
    <mergeCell ref="G68:G70"/>
    <mergeCell ref="G71:G74"/>
    <mergeCell ref="G75:G77"/>
    <mergeCell ref="G80:G85"/>
    <mergeCell ref="G86:G94"/>
    <mergeCell ref="G95:G98"/>
    <mergeCell ref="G99:G100"/>
    <mergeCell ref="G101:G103"/>
    <mergeCell ref="G104:G108"/>
    <mergeCell ref="G111:G115"/>
    <mergeCell ref="G116:G119"/>
    <mergeCell ref="F840:F845"/>
    <mergeCell ref="F846:F851"/>
    <mergeCell ref="F852:F855"/>
    <mergeCell ref="F856:F860"/>
    <mergeCell ref="F861:F862"/>
    <mergeCell ref="F863:F864"/>
    <mergeCell ref="F865:F867"/>
    <mergeCell ref="F868:F871"/>
    <mergeCell ref="F872:F873"/>
    <mergeCell ref="F874:F880"/>
    <mergeCell ref="F881:F896"/>
    <mergeCell ref="F897:F901"/>
    <mergeCell ref="F902:F920"/>
    <mergeCell ref="F921:F923"/>
    <mergeCell ref="F924:F935"/>
    <mergeCell ref="F936:F938"/>
    <mergeCell ref="F939:F942"/>
    <mergeCell ref="F747:F748"/>
    <mergeCell ref="F749:F752"/>
    <mergeCell ref="F753:F755"/>
    <mergeCell ref="F756:F776"/>
    <mergeCell ref="F777:F780"/>
    <mergeCell ref="F781:F783"/>
    <mergeCell ref="F784:F787"/>
    <mergeCell ref="F788:F791"/>
    <mergeCell ref="F792:F796"/>
    <mergeCell ref="F799:F802"/>
    <mergeCell ref="F803:F806"/>
    <mergeCell ref="F807:F810"/>
    <mergeCell ref="F813:F814"/>
    <mergeCell ref="F816:F820"/>
    <mergeCell ref="F821:F825"/>
    <mergeCell ref="F826:F830"/>
    <mergeCell ref="F831:F839"/>
    <mergeCell ref="F797:F798"/>
    <mergeCell ref="F647:F648"/>
    <mergeCell ref="F649:F658"/>
    <mergeCell ref="F660:F662"/>
    <mergeCell ref="F664:F676"/>
    <mergeCell ref="F678:F683"/>
    <mergeCell ref="F684:F693"/>
    <mergeCell ref="F694:F701"/>
    <mergeCell ref="F702:F703"/>
    <mergeCell ref="F704:F706"/>
    <mergeCell ref="F707:F708"/>
    <mergeCell ref="F710:F712"/>
    <mergeCell ref="F713:F718"/>
    <mergeCell ref="F719:F722"/>
    <mergeCell ref="F723:F724"/>
    <mergeCell ref="F725:F726"/>
    <mergeCell ref="F733:F734"/>
    <mergeCell ref="F744:F746"/>
    <mergeCell ref="F549:F554"/>
    <mergeCell ref="F555:F556"/>
    <mergeCell ref="F557:F558"/>
    <mergeCell ref="F559:F571"/>
    <mergeCell ref="F573:F575"/>
    <mergeCell ref="F576:F577"/>
    <mergeCell ref="F578:F589"/>
    <mergeCell ref="F590:F597"/>
    <mergeCell ref="F598:F599"/>
    <mergeCell ref="F600:F603"/>
    <mergeCell ref="F605:F606"/>
    <mergeCell ref="F607:F608"/>
    <mergeCell ref="F609:F611"/>
    <mergeCell ref="F614:F617"/>
    <mergeCell ref="F618:F640"/>
    <mergeCell ref="F641:F643"/>
    <mergeCell ref="F644:F645"/>
    <mergeCell ref="F442:F443"/>
    <mergeCell ref="F444:F452"/>
    <mergeCell ref="F453:F466"/>
    <mergeCell ref="F467:F490"/>
    <mergeCell ref="F491:F492"/>
    <mergeCell ref="F495:F496"/>
    <mergeCell ref="F499:F503"/>
    <mergeCell ref="F504:F505"/>
    <mergeCell ref="F506:F509"/>
    <mergeCell ref="F510:F514"/>
    <mergeCell ref="F517:F526"/>
    <mergeCell ref="F527:F531"/>
    <mergeCell ref="F532:F535"/>
    <mergeCell ref="F536:F539"/>
    <mergeCell ref="F540:F542"/>
    <mergeCell ref="F543:F546"/>
    <mergeCell ref="F547:F548"/>
    <mergeCell ref="F343:F361"/>
    <mergeCell ref="F362:F375"/>
    <mergeCell ref="F376:F380"/>
    <mergeCell ref="F381:F382"/>
    <mergeCell ref="F383:F395"/>
    <mergeCell ref="F397:F399"/>
    <mergeCell ref="F400:F401"/>
    <mergeCell ref="F402:F405"/>
    <mergeCell ref="F406:F408"/>
    <mergeCell ref="F409:F411"/>
    <mergeCell ref="F412:F413"/>
    <mergeCell ref="F414:F416"/>
    <mergeCell ref="F417:F418"/>
    <mergeCell ref="F419:F426"/>
    <mergeCell ref="F427:F430"/>
    <mergeCell ref="F431:F436"/>
    <mergeCell ref="F437:F440"/>
    <mergeCell ref="F274:F280"/>
    <mergeCell ref="F281:F286"/>
    <mergeCell ref="F287:F291"/>
    <mergeCell ref="F292:F294"/>
    <mergeCell ref="F295:F300"/>
    <mergeCell ref="F301:F305"/>
    <mergeCell ref="F306:F307"/>
    <mergeCell ref="F309:F310"/>
    <mergeCell ref="F314:F315"/>
    <mergeCell ref="F316:F320"/>
    <mergeCell ref="F321:F324"/>
    <mergeCell ref="F325:F327"/>
    <mergeCell ref="F329:F331"/>
    <mergeCell ref="F332:F334"/>
    <mergeCell ref="F335:F336"/>
    <mergeCell ref="F337:F338"/>
    <mergeCell ref="F339:F342"/>
    <mergeCell ref="F185:F191"/>
    <mergeCell ref="F192:F198"/>
    <mergeCell ref="F199:F200"/>
    <mergeCell ref="F201:F211"/>
    <mergeCell ref="F212:F216"/>
    <mergeCell ref="F217:F220"/>
    <mergeCell ref="F221:F222"/>
    <mergeCell ref="F223:F225"/>
    <mergeCell ref="F226:F228"/>
    <mergeCell ref="F231:F239"/>
    <mergeCell ref="F240:F241"/>
    <mergeCell ref="F242:F243"/>
    <mergeCell ref="F244:F245"/>
    <mergeCell ref="F246:F249"/>
    <mergeCell ref="F252:F254"/>
    <mergeCell ref="F257:F262"/>
    <mergeCell ref="F263:F273"/>
    <mergeCell ref="F135:F137"/>
    <mergeCell ref="F138:F140"/>
    <mergeCell ref="F141:F143"/>
    <mergeCell ref="F144:F145"/>
    <mergeCell ref="F146:F151"/>
    <mergeCell ref="F152:F154"/>
    <mergeCell ref="F155:F156"/>
    <mergeCell ref="F157:F162"/>
    <mergeCell ref="F163:F164"/>
    <mergeCell ref="F165:F166"/>
    <mergeCell ref="F167:F168"/>
    <mergeCell ref="F169:F170"/>
    <mergeCell ref="F171:F173"/>
    <mergeCell ref="F174:F177"/>
    <mergeCell ref="F178:F179"/>
    <mergeCell ref="F180:F182"/>
    <mergeCell ref="F183:F184"/>
    <mergeCell ref="E968:E969"/>
    <mergeCell ref="E970:E975"/>
    <mergeCell ref="F4:F5"/>
    <mergeCell ref="F6:F7"/>
    <mergeCell ref="F8:F12"/>
    <mergeCell ref="F14:F16"/>
    <mergeCell ref="F17:F21"/>
    <mergeCell ref="F22:F24"/>
    <mergeCell ref="F25:F36"/>
    <mergeCell ref="F37:F47"/>
    <mergeCell ref="F48:F52"/>
    <mergeCell ref="F53:F57"/>
    <mergeCell ref="F58:F60"/>
    <mergeCell ref="F61:F63"/>
    <mergeCell ref="F64:F65"/>
    <mergeCell ref="F68:F70"/>
    <mergeCell ref="F71:F74"/>
    <mergeCell ref="F75:F77"/>
    <mergeCell ref="F78:F79"/>
    <mergeCell ref="F80:F85"/>
    <mergeCell ref="F86:F94"/>
    <mergeCell ref="F95:F98"/>
    <mergeCell ref="F99:F100"/>
    <mergeCell ref="F101:F103"/>
    <mergeCell ref="F104:F108"/>
    <mergeCell ref="F111:F115"/>
    <mergeCell ref="F116:F119"/>
    <mergeCell ref="F120:F121"/>
    <mergeCell ref="F122:F124"/>
    <mergeCell ref="F125:F128"/>
    <mergeCell ref="F131:F132"/>
    <mergeCell ref="F133:F134"/>
    <mergeCell ref="E868:E871"/>
    <mergeCell ref="E872:E873"/>
    <mergeCell ref="E874:E880"/>
    <mergeCell ref="E881:E896"/>
    <mergeCell ref="E897:E901"/>
    <mergeCell ref="E902:E920"/>
    <mergeCell ref="E921:E923"/>
    <mergeCell ref="E924:E935"/>
    <mergeCell ref="E936:E938"/>
    <mergeCell ref="E939:E942"/>
    <mergeCell ref="E943:E944"/>
    <mergeCell ref="E945:E947"/>
    <mergeCell ref="E948:E956"/>
    <mergeCell ref="E957:E958"/>
    <mergeCell ref="E959:E962"/>
    <mergeCell ref="E963:E964"/>
    <mergeCell ref="E965:E967"/>
    <mergeCell ref="E788:E791"/>
    <mergeCell ref="E792:E796"/>
    <mergeCell ref="E799:E802"/>
    <mergeCell ref="E803:E806"/>
    <mergeCell ref="E807:E810"/>
    <mergeCell ref="E813:E814"/>
    <mergeCell ref="E816:E820"/>
    <mergeCell ref="E821:E825"/>
    <mergeCell ref="E826:E830"/>
    <mergeCell ref="E831:E839"/>
    <mergeCell ref="E840:E845"/>
    <mergeCell ref="E846:E851"/>
    <mergeCell ref="E852:E855"/>
    <mergeCell ref="E856:E860"/>
    <mergeCell ref="E861:E862"/>
    <mergeCell ref="E863:E864"/>
    <mergeCell ref="E865:E867"/>
    <mergeCell ref="E797:E798"/>
    <mergeCell ref="E704:E706"/>
    <mergeCell ref="E707:E708"/>
    <mergeCell ref="E710:E712"/>
    <mergeCell ref="E713:E718"/>
    <mergeCell ref="E719:E722"/>
    <mergeCell ref="E723:E724"/>
    <mergeCell ref="E725:E726"/>
    <mergeCell ref="E733:E734"/>
    <mergeCell ref="E735:E742"/>
    <mergeCell ref="E744:E746"/>
    <mergeCell ref="E747:E748"/>
    <mergeCell ref="E749:E752"/>
    <mergeCell ref="E753:E755"/>
    <mergeCell ref="E756:E776"/>
    <mergeCell ref="E777:E780"/>
    <mergeCell ref="E781:E783"/>
    <mergeCell ref="E784:E787"/>
    <mergeCell ref="E598:E599"/>
    <mergeCell ref="E600:E603"/>
    <mergeCell ref="E605:E606"/>
    <mergeCell ref="E607:E608"/>
    <mergeCell ref="E609:E611"/>
    <mergeCell ref="E614:E617"/>
    <mergeCell ref="E618:E640"/>
    <mergeCell ref="E641:E643"/>
    <mergeCell ref="E644:E645"/>
    <mergeCell ref="E647:E648"/>
    <mergeCell ref="E649:E658"/>
    <mergeCell ref="E660:E662"/>
    <mergeCell ref="E664:E676"/>
    <mergeCell ref="E678:E683"/>
    <mergeCell ref="E684:E693"/>
    <mergeCell ref="E694:E701"/>
    <mergeCell ref="E702:E703"/>
    <mergeCell ref="E536:E539"/>
    <mergeCell ref="E540:E542"/>
    <mergeCell ref="E543:E546"/>
    <mergeCell ref="E547:E548"/>
    <mergeCell ref="E549:E554"/>
    <mergeCell ref="E555:E556"/>
    <mergeCell ref="E557:E558"/>
    <mergeCell ref="E559:E571"/>
    <mergeCell ref="E573:E575"/>
    <mergeCell ref="E576:E577"/>
    <mergeCell ref="E578:E580"/>
    <mergeCell ref="E581:E583"/>
    <mergeCell ref="E584:E586"/>
    <mergeCell ref="E587:E589"/>
    <mergeCell ref="E590:E591"/>
    <mergeCell ref="E592:E594"/>
    <mergeCell ref="E595:E597"/>
    <mergeCell ref="E419:E426"/>
    <mergeCell ref="E427:E430"/>
    <mergeCell ref="E431:E436"/>
    <mergeCell ref="E437:E440"/>
    <mergeCell ref="E442:E443"/>
    <mergeCell ref="E444:E452"/>
    <mergeCell ref="E453:E466"/>
    <mergeCell ref="E467:E490"/>
    <mergeCell ref="E491:E492"/>
    <mergeCell ref="E495:E496"/>
    <mergeCell ref="E499:E503"/>
    <mergeCell ref="E504:E505"/>
    <mergeCell ref="E506:E509"/>
    <mergeCell ref="E510:E514"/>
    <mergeCell ref="E517:E519"/>
    <mergeCell ref="E527:E531"/>
    <mergeCell ref="E532:E535"/>
    <mergeCell ref="E332:E334"/>
    <mergeCell ref="E335:E336"/>
    <mergeCell ref="E337:E338"/>
    <mergeCell ref="E339:E342"/>
    <mergeCell ref="E343:E361"/>
    <mergeCell ref="E362:E375"/>
    <mergeCell ref="E376:E380"/>
    <mergeCell ref="E381:E382"/>
    <mergeCell ref="E383:E395"/>
    <mergeCell ref="E397:E399"/>
    <mergeCell ref="E400:E401"/>
    <mergeCell ref="E402:E405"/>
    <mergeCell ref="E406:E408"/>
    <mergeCell ref="E409:E411"/>
    <mergeCell ref="E412:E413"/>
    <mergeCell ref="E414:E416"/>
    <mergeCell ref="E417:E418"/>
    <mergeCell ref="E246:E249"/>
    <mergeCell ref="E252:E254"/>
    <mergeCell ref="E257:E262"/>
    <mergeCell ref="E263:E273"/>
    <mergeCell ref="E274:E280"/>
    <mergeCell ref="E281:E286"/>
    <mergeCell ref="E287:E291"/>
    <mergeCell ref="E292:E294"/>
    <mergeCell ref="E295:E300"/>
    <mergeCell ref="E301:E305"/>
    <mergeCell ref="E306:E307"/>
    <mergeCell ref="E309:E310"/>
    <mergeCell ref="E314:E315"/>
    <mergeCell ref="E316:E320"/>
    <mergeCell ref="E321:E324"/>
    <mergeCell ref="E325:E327"/>
    <mergeCell ref="E329:E331"/>
    <mergeCell ref="E180:E182"/>
    <mergeCell ref="E183:E184"/>
    <mergeCell ref="E185:E191"/>
    <mergeCell ref="E192:E198"/>
    <mergeCell ref="E199:E200"/>
    <mergeCell ref="E201:E204"/>
    <mergeCell ref="E205:E206"/>
    <mergeCell ref="E207:E211"/>
    <mergeCell ref="E212:E216"/>
    <mergeCell ref="E217:E220"/>
    <mergeCell ref="E221:E222"/>
    <mergeCell ref="E223:E225"/>
    <mergeCell ref="E226:E228"/>
    <mergeCell ref="E231:E239"/>
    <mergeCell ref="E240:E241"/>
    <mergeCell ref="E242:E243"/>
    <mergeCell ref="E244:E245"/>
    <mergeCell ref="E131:E132"/>
    <mergeCell ref="E133:E134"/>
    <mergeCell ref="E135:E137"/>
    <mergeCell ref="E138:E140"/>
    <mergeCell ref="E141:E143"/>
    <mergeCell ref="E144:E145"/>
    <mergeCell ref="E146:E151"/>
    <mergeCell ref="E152:E154"/>
    <mergeCell ref="E155:E156"/>
    <mergeCell ref="E157:E162"/>
    <mergeCell ref="E163:E164"/>
    <mergeCell ref="E165:E166"/>
    <mergeCell ref="E167:E168"/>
    <mergeCell ref="E169:E170"/>
    <mergeCell ref="E171:E173"/>
    <mergeCell ref="E174:E177"/>
    <mergeCell ref="E178:E179"/>
    <mergeCell ref="D965:D967"/>
    <mergeCell ref="D968:D969"/>
    <mergeCell ref="D970:D975"/>
    <mergeCell ref="E4:E5"/>
    <mergeCell ref="E6:E7"/>
    <mergeCell ref="E8:E12"/>
    <mergeCell ref="E17:E21"/>
    <mergeCell ref="E22:E24"/>
    <mergeCell ref="E25:E36"/>
    <mergeCell ref="E37:E47"/>
    <mergeCell ref="E48:E52"/>
    <mergeCell ref="E53:E57"/>
    <mergeCell ref="E58:E60"/>
    <mergeCell ref="E61:E63"/>
    <mergeCell ref="E64:E65"/>
    <mergeCell ref="E68:E70"/>
    <mergeCell ref="E71:E74"/>
    <mergeCell ref="E75:E77"/>
    <mergeCell ref="E78:E79"/>
    <mergeCell ref="E80:E85"/>
    <mergeCell ref="E86:E89"/>
    <mergeCell ref="E90:E93"/>
    <mergeCell ref="E95:E98"/>
    <mergeCell ref="E99:E100"/>
    <mergeCell ref="E101:E103"/>
    <mergeCell ref="E104:E108"/>
    <mergeCell ref="E111:E112"/>
    <mergeCell ref="E113:E115"/>
    <mergeCell ref="E116:E119"/>
    <mergeCell ref="E120:E121"/>
    <mergeCell ref="E122:E124"/>
    <mergeCell ref="E126:E128"/>
    <mergeCell ref="D865:D867"/>
    <mergeCell ref="D868:D871"/>
    <mergeCell ref="D872:D873"/>
    <mergeCell ref="D874:D880"/>
    <mergeCell ref="D881:D896"/>
    <mergeCell ref="D897:D901"/>
    <mergeCell ref="D902:D920"/>
    <mergeCell ref="D921:D923"/>
    <mergeCell ref="D924:D935"/>
    <mergeCell ref="D936:D938"/>
    <mergeCell ref="D939:D942"/>
    <mergeCell ref="D943:D944"/>
    <mergeCell ref="D945:D947"/>
    <mergeCell ref="D948:D956"/>
    <mergeCell ref="D957:D958"/>
    <mergeCell ref="D959:D962"/>
    <mergeCell ref="D963:D964"/>
    <mergeCell ref="D781:D783"/>
    <mergeCell ref="D784:D787"/>
    <mergeCell ref="D788:D791"/>
    <mergeCell ref="D792:D796"/>
    <mergeCell ref="D797:D798"/>
    <mergeCell ref="D799:D802"/>
    <mergeCell ref="D803:D806"/>
    <mergeCell ref="D807:D810"/>
    <mergeCell ref="D816:D820"/>
    <mergeCell ref="D821:D825"/>
    <mergeCell ref="D826:D830"/>
    <mergeCell ref="D831:D839"/>
    <mergeCell ref="D840:D845"/>
    <mergeCell ref="D846:D851"/>
    <mergeCell ref="D852:D860"/>
    <mergeCell ref="D861:D862"/>
    <mergeCell ref="D863:D864"/>
    <mergeCell ref="D694:D701"/>
    <mergeCell ref="D702:D703"/>
    <mergeCell ref="D704:D706"/>
    <mergeCell ref="D707:D708"/>
    <mergeCell ref="D710:D712"/>
    <mergeCell ref="D713:D718"/>
    <mergeCell ref="D719:D722"/>
    <mergeCell ref="D723:D724"/>
    <mergeCell ref="D725:D726"/>
    <mergeCell ref="D728:D730"/>
    <mergeCell ref="D733:D734"/>
    <mergeCell ref="D735:D742"/>
    <mergeCell ref="D744:D746"/>
    <mergeCell ref="D747:D748"/>
    <mergeCell ref="D753:D755"/>
    <mergeCell ref="D756:D776"/>
    <mergeCell ref="D777:D780"/>
    <mergeCell ref="D749:D752"/>
    <mergeCell ref="D576:D577"/>
    <mergeCell ref="D578:D589"/>
    <mergeCell ref="D590:D597"/>
    <mergeCell ref="D598:D599"/>
    <mergeCell ref="D600:D603"/>
    <mergeCell ref="D607:D608"/>
    <mergeCell ref="D609:D611"/>
    <mergeCell ref="D614:D617"/>
    <mergeCell ref="D618:D640"/>
    <mergeCell ref="D641:D643"/>
    <mergeCell ref="D644:D645"/>
    <mergeCell ref="D647:D648"/>
    <mergeCell ref="D649:D658"/>
    <mergeCell ref="D660:D662"/>
    <mergeCell ref="D664:D676"/>
    <mergeCell ref="D678:D683"/>
    <mergeCell ref="D684:D693"/>
    <mergeCell ref="D605:D606"/>
    <mergeCell ref="D453:D466"/>
    <mergeCell ref="D467:D490"/>
    <mergeCell ref="D499:D503"/>
    <mergeCell ref="D504:D505"/>
    <mergeCell ref="D506:D509"/>
    <mergeCell ref="D510:D514"/>
    <mergeCell ref="D517:D526"/>
    <mergeCell ref="D527:D531"/>
    <mergeCell ref="D532:D535"/>
    <mergeCell ref="D536:D539"/>
    <mergeCell ref="D540:D542"/>
    <mergeCell ref="D543:D546"/>
    <mergeCell ref="D547:D548"/>
    <mergeCell ref="D549:D554"/>
    <mergeCell ref="D555:D556"/>
    <mergeCell ref="D557:D558"/>
    <mergeCell ref="D559:D571"/>
    <mergeCell ref="D376:D380"/>
    <mergeCell ref="D381:D382"/>
    <mergeCell ref="D383:D395"/>
    <mergeCell ref="D397:D399"/>
    <mergeCell ref="D400:D401"/>
    <mergeCell ref="D402:D405"/>
    <mergeCell ref="D406:D408"/>
    <mergeCell ref="D409:D411"/>
    <mergeCell ref="D412:D413"/>
    <mergeCell ref="D414:D416"/>
    <mergeCell ref="D417:D418"/>
    <mergeCell ref="D419:D426"/>
    <mergeCell ref="D427:D430"/>
    <mergeCell ref="D431:D436"/>
    <mergeCell ref="D437:D440"/>
    <mergeCell ref="D442:D443"/>
    <mergeCell ref="D444:D452"/>
    <mergeCell ref="D274:D280"/>
    <mergeCell ref="D281:D286"/>
    <mergeCell ref="D287:D291"/>
    <mergeCell ref="D292:D294"/>
    <mergeCell ref="D295:D300"/>
    <mergeCell ref="D301:D305"/>
    <mergeCell ref="D306:D307"/>
    <mergeCell ref="D316:D320"/>
    <mergeCell ref="D321:D324"/>
    <mergeCell ref="D325:D327"/>
    <mergeCell ref="D329:D331"/>
    <mergeCell ref="D332:D334"/>
    <mergeCell ref="D335:D336"/>
    <mergeCell ref="D337:D338"/>
    <mergeCell ref="D339:D342"/>
    <mergeCell ref="D343:D361"/>
    <mergeCell ref="D362:D375"/>
    <mergeCell ref="D178:D179"/>
    <mergeCell ref="D180:D182"/>
    <mergeCell ref="D183:D184"/>
    <mergeCell ref="D185:D191"/>
    <mergeCell ref="D192:D198"/>
    <mergeCell ref="D199:D200"/>
    <mergeCell ref="D201:D211"/>
    <mergeCell ref="D212:D216"/>
    <mergeCell ref="D217:D220"/>
    <mergeCell ref="D223:D225"/>
    <mergeCell ref="D226:D228"/>
    <mergeCell ref="D231:D239"/>
    <mergeCell ref="D240:D243"/>
    <mergeCell ref="D246:D249"/>
    <mergeCell ref="D252:D254"/>
    <mergeCell ref="D257:D262"/>
    <mergeCell ref="D263:D273"/>
    <mergeCell ref="D111:D115"/>
    <mergeCell ref="D116:D119"/>
    <mergeCell ref="D120:D121"/>
    <mergeCell ref="D122:D124"/>
    <mergeCell ref="D125:D128"/>
    <mergeCell ref="D133:D134"/>
    <mergeCell ref="D138:D140"/>
    <mergeCell ref="D141:D143"/>
    <mergeCell ref="D144:D145"/>
    <mergeCell ref="D146:D151"/>
    <mergeCell ref="D152:D154"/>
    <mergeCell ref="D157:D162"/>
    <mergeCell ref="D165:D166"/>
    <mergeCell ref="D167:D168"/>
    <mergeCell ref="D169:D170"/>
    <mergeCell ref="D171:D173"/>
    <mergeCell ref="D174:D177"/>
    <mergeCell ref="C943:C944"/>
    <mergeCell ref="C945:C947"/>
    <mergeCell ref="C948:C956"/>
    <mergeCell ref="C957:C958"/>
    <mergeCell ref="C959:C962"/>
    <mergeCell ref="C963:C964"/>
    <mergeCell ref="C965:C967"/>
    <mergeCell ref="C968:C969"/>
    <mergeCell ref="C970:C975"/>
    <mergeCell ref="D4:D5"/>
    <mergeCell ref="D6:D7"/>
    <mergeCell ref="D8:D12"/>
    <mergeCell ref="D14:D16"/>
    <mergeCell ref="D17:D21"/>
    <mergeCell ref="D22:D24"/>
    <mergeCell ref="D25:D36"/>
    <mergeCell ref="D37:D47"/>
    <mergeCell ref="D48:D52"/>
    <mergeCell ref="D53:D57"/>
    <mergeCell ref="D58:D60"/>
    <mergeCell ref="D61:D63"/>
    <mergeCell ref="D64:D65"/>
    <mergeCell ref="D68:D70"/>
    <mergeCell ref="D71:D74"/>
    <mergeCell ref="D75:D77"/>
    <mergeCell ref="D78:D79"/>
    <mergeCell ref="D80:D85"/>
    <mergeCell ref="D86:D94"/>
    <mergeCell ref="D95:D98"/>
    <mergeCell ref="D99:D100"/>
    <mergeCell ref="D101:D103"/>
    <mergeCell ref="D104:D108"/>
    <mergeCell ref="C831:C839"/>
    <mergeCell ref="C840:C845"/>
    <mergeCell ref="C846:C851"/>
    <mergeCell ref="C852:C860"/>
    <mergeCell ref="C861:C862"/>
    <mergeCell ref="C863:C864"/>
    <mergeCell ref="C865:C867"/>
    <mergeCell ref="C868:C871"/>
    <mergeCell ref="C872:C873"/>
    <mergeCell ref="C874:C880"/>
    <mergeCell ref="C881:C896"/>
    <mergeCell ref="C897:C901"/>
    <mergeCell ref="C902:C920"/>
    <mergeCell ref="C921:C923"/>
    <mergeCell ref="C924:C935"/>
    <mergeCell ref="C936:C938"/>
    <mergeCell ref="C939:C942"/>
    <mergeCell ref="C747:C748"/>
    <mergeCell ref="C749:C752"/>
    <mergeCell ref="C753:C755"/>
    <mergeCell ref="C756:C776"/>
    <mergeCell ref="C777:C780"/>
    <mergeCell ref="C781:C783"/>
    <mergeCell ref="C784:C787"/>
    <mergeCell ref="C788:C791"/>
    <mergeCell ref="C792:C796"/>
    <mergeCell ref="C797:C798"/>
    <mergeCell ref="C799:C802"/>
    <mergeCell ref="C803:C806"/>
    <mergeCell ref="C807:C810"/>
    <mergeCell ref="C813:C814"/>
    <mergeCell ref="C816:C820"/>
    <mergeCell ref="C821:C825"/>
    <mergeCell ref="C826:C830"/>
    <mergeCell ref="C660:C662"/>
    <mergeCell ref="C664:C676"/>
    <mergeCell ref="C678:C683"/>
    <mergeCell ref="C684:C693"/>
    <mergeCell ref="C694:C701"/>
    <mergeCell ref="C702:C703"/>
    <mergeCell ref="C704:C706"/>
    <mergeCell ref="C707:C708"/>
    <mergeCell ref="C710:C712"/>
    <mergeCell ref="C713:C718"/>
    <mergeCell ref="C719:C722"/>
    <mergeCell ref="C723:C724"/>
    <mergeCell ref="C725:C726"/>
    <mergeCell ref="C728:C730"/>
    <mergeCell ref="C733:C734"/>
    <mergeCell ref="C735:C742"/>
    <mergeCell ref="C744:C746"/>
    <mergeCell ref="C557:C558"/>
    <mergeCell ref="C559:C571"/>
    <mergeCell ref="C573:C575"/>
    <mergeCell ref="C576:C577"/>
    <mergeCell ref="C578:C589"/>
    <mergeCell ref="C590:C597"/>
    <mergeCell ref="C598:C599"/>
    <mergeCell ref="C600:C603"/>
    <mergeCell ref="C605:C606"/>
    <mergeCell ref="C607:C608"/>
    <mergeCell ref="C609:C611"/>
    <mergeCell ref="C614:C617"/>
    <mergeCell ref="C618:C640"/>
    <mergeCell ref="C641:C643"/>
    <mergeCell ref="C644:C645"/>
    <mergeCell ref="C647:C648"/>
    <mergeCell ref="C649:C658"/>
    <mergeCell ref="C453:C466"/>
    <mergeCell ref="C467:C490"/>
    <mergeCell ref="C491:C492"/>
    <mergeCell ref="C495:C496"/>
    <mergeCell ref="C499:C503"/>
    <mergeCell ref="C504:C505"/>
    <mergeCell ref="C506:C509"/>
    <mergeCell ref="C510:C514"/>
    <mergeCell ref="C517:C526"/>
    <mergeCell ref="C527:C531"/>
    <mergeCell ref="C532:C535"/>
    <mergeCell ref="C536:C539"/>
    <mergeCell ref="C540:C542"/>
    <mergeCell ref="C543:C546"/>
    <mergeCell ref="C547:C548"/>
    <mergeCell ref="C549:C554"/>
    <mergeCell ref="C555:C556"/>
    <mergeCell ref="C376:C380"/>
    <mergeCell ref="C381:C382"/>
    <mergeCell ref="C383:C395"/>
    <mergeCell ref="C397:C399"/>
    <mergeCell ref="C400:C401"/>
    <mergeCell ref="C402:C405"/>
    <mergeCell ref="C406:C408"/>
    <mergeCell ref="C409:C411"/>
    <mergeCell ref="C412:C413"/>
    <mergeCell ref="C414:C416"/>
    <mergeCell ref="C417:C418"/>
    <mergeCell ref="C419:C426"/>
    <mergeCell ref="C427:C430"/>
    <mergeCell ref="C431:C436"/>
    <mergeCell ref="C437:C440"/>
    <mergeCell ref="C442:C443"/>
    <mergeCell ref="C444:C452"/>
    <mergeCell ref="C287:C291"/>
    <mergeCell ref="C292:C294"/>
    <mergeCell ref="C295:C300"/>
    <mergeCell ref="C301:C305"/>
    <mergeCell ref="C306:C307"/>
    <mergeCell ref="C309:C310"/>
    <mergeCell ref="C314:C315"/>
    <mergeCell ref="C316:C320"/>
    <mergeCell ref="C321:C324"/>
    <mergeCell ref="C325:C327"/>
    <mergeCell ref="C329:C331"/>
    <mergeCell ref="C332:C334"/>
    <mergeCell ref="C335:C336"/>
    <mergeCell ref="C337:C338"/>
    <mergeCell ref="C339:C342"/>
    <mergeCell ref="C343:C361"/>
    <mergeCell ref="C362:C375"/>
    <mergeCell ref="C192:C198"/>
    <mergeCell ref="C199:C200"/>
    <mergeCell ref="C201:C211"/>
    <mergeCell ref="C212:C216"/>
    <mergeCell ref="C217:C220"/>
    <mergeCell ref="C221:C222"/>
    <mergeCell ref="C223:C225"/>
    <mergeCell ref="C226:C228"/>
    <mergeCell ref="C231:C239"/>
    <mergeCell ref="C240:C243"/>
    <mergeCell ref="C244:C245"/>
    <mergeCell ref="C246:C249"/>
    <mergeCell ref="C252:C254"/>
    <mergeCell ref="C257:C262"/>
    <mergeCell ref="C263:C273"/>
    <mergeCell ref="C274:C280"/>
    <mergeCell ref="C281:C286"/>
    <mergeCell ref="C138:C140"/>
    <mergeCell ref="C141:C143"/>
    <mergeCell ref="C144:C145"/>
    <mergeCell ref="C146:C151"/>
    <mergeCell ref="C152:C154"/>
    <mergeCell ref="C155:C156"/>
    <mergeCell ref="C157:C162"/>
    <mergeCell ref="C163:C164"/>
    <mergeCell ref="C165:C166"/>
    <mergeCell ref="C167:C168"/>
    <mergeCell ref="C169:C170"/>
    <mergeCell ref="C171:C173"/>
    <mergeCell ref="C174:C177"/>
    <mergeCell ref="C178:C179"/>
    <mergeCell ref="C180:C182"/>
    <mergeCell ref="C183:C184"/>
    <mergeCell ref="C185:C191"/>
    <mergeCell ref="B968:B969"/>
    <mergeCell ref="C4:C5"/>
    <mergeCell ref="C6:C7"/>
    <mergeCell ref="C8:C12"/>
    <mergeCell ref="C14:C16"/>
    <mergeCell ref="C17:C21"/>
    <mergeCell ref="C22:C24"/>
    <mergeCell ref="C25:C36"/>
    <mergeCell ref="C37:C47"/>
    <mergeCell ref="C48:C52"/>
    <mergeCell ref="C53:C57"/>
    <mergeCell ref="C58:C60"/>
    <mergeCell ref="C61:C63"/>
    <mergeCell ref="C64:C65"/>
    <mergeCell ref="C68:C70"/>
    <mergeCell ref="C71:C74"/>
    <mergeCell ref="C75:C77"/>
    <mergeCell ref="C78:C79"/>
    <mergeCell ref="C80:C85"/>
    <mergeCell ref="C86:C94"/>
    <mergeCell ref="C95:C98"/>
    <mergeCell ref="C99:C100"/>
    <mergeCell ref="C101:C103"/>
    <mergeCell ref="C104:C108"/>
    <mergeCell ref="C111:C115"/>
    <mergeCell ref="C116:C119"/>
    <mergeCell ref="C120:C121"/>
    <mergeCell ref="C122:C124"/>
    <mergeCell ref="C125:C128"/>
    <mergeCell ref="C131:C132"/>
    <mergeCell ref="C133:C134"/>
    <mergeCell ref="C135:C137"/>
    <mergeCell ref="B868:B871"/>
    <mergeCell ref="B872:B873"/>
    <mergeCell ref="B874:B880"/>
    <mergeCell ref="B881:B896"/>
    <mergeCell ref="B897:B901"/>
    <mergeCell ref="B902:B920"/>
    <mergeCell ref="B921:B923"/>
    <mergeCell ref="B924:B935"/>
    <mergeCell ref="B936:B938"/>
    <mergeCell ref="B939:B942"/>
    <mergeCell ref="B943:B944"/>
    <mergeCell ref="B945:B947"/>
    <mergeCell ref="B948:B956"/>
    <mergeCell ref="B957:B958"/>
    <mergeCell ref="B959:B962"/>
    <mergeCell ref="B963:B964"/>
    <mergeCell ref="B965:B967"/>
    <mergeCell ref="B788:B791"/>
    <mergeCell ref="B792:B796"/>
    <mergeCell ref="B797:B798"/>
    <mergeCell ref="B799:B802"/>
    <mergeCell ref="B803:B806"/>
    <mergeCell ref="B807:B810"/>
    <mergeCell ref="B813:B814"/>
    <mergeCell ref="B816:B820"/>
    <mergeCell ref="B821:B825"/>
    <mergeCell ref="B826:B830"/>
    <mergeCell ref="B831:B839"/>
    <mergeCell ref="B840:B845"/>
    <mergeCell ref="B846:B851"/>
    <mergeCell ref="B852:B860"/>
    <mergeCell ref="B861:B862"/>
    <mergeCell ref="B863:B864"/>
    <mergeCell ref="B865:B867"/>
    <mergeCell ref="B707:B708"/>
    <mergeCell ref="B710:B712"/>
    <mergeCell ref="B713:B718"/>
    <mergeCell ref="B719:B722"/>
    <mergeCell ref="B723:B724"/>
    <mergeCell ref="B725:B726"/>
    <mergeCell ref="B728:B730"/>
    <mergeCell ref="B733:B734"/>
    <mergeCell ref="B735:B742"/>
    <mergeCell ref="B744:B746"/>
    <mergeCell ref="B747:B748"/>
    <mergeCell ref="B749:B752"/>
    <mergeCell ref="B753:B755"/>
    <mergeCell ref="B756:B776"/>
    <mergeCell ref="B777:B780"/>
    <mergeCell ref="B781:B783"/>
    <mergeCell ref="B784:B787"/>
    <mergeCell ref="B600:B603"/>
    <mergeCell ref="B605:B606"/>
    <mergeCell ref="B607:B608"/>
    <mergeCell ref="B609:B611"/>
    <mergeCell ref="B614:B617"/>
    <mergeCell ref="B618:B640"/>
    <mergeCell ref="B641:B643"/>
    <mergeCell ref="B644:B645"/>
    <mergeCell ref="B647:B648"/>
    <mergeCell ref="B649:B658"/>
    <mergeCell ref="B660:B662"/>
    <mergeCell ref="B664:B676"/>
    <mergeCell ref="B678:B683"/>
    <mergeCell ref="B684:B693"/>
    <mergeCell ref="B694:B701"/>
    <mergeCell ref="B702:B703"/>
    <mergeCell ref="B704:B706"/>
    <mergeCell ref="B510:B514"/>
    <mergeCell ref="B517:B526"/>
    <mergeCell ref="B527:B531"/>
    <mergeCell ref="B532:B535"/>
    <mergeCell ref="B536:B539"/>
    <mergeCell ref="B540:B542"/>
    <mergeCell ref="B543:B546"/>
    <mergeCell ref="B547:B548"/>
    <mergeCell ref="B549:B554"/>
    <mergeCell ref="B555:B556"/>
    <mergeCell ref="B557:B558"/>
    <mergeCell ref="B559:B571"/>
    <mergeCell ref="B573:B575"/>
    <mergeCell ref="B576:B577"/>
    <mergeCell ref="B578:B589"/>
    <mergeCell ref="B590:B597"/>
    <mergeCell ref="B598:B599"/>
    <mergeCell ref="B409:B411"/>
    <mergeCell ref="B412:B413"/>
    <mergeCell ref="B414:B416"/>
    <mergeCell ref="B417:B418"/>
    <mergeCell ref="B419:B426"/>
    <mergeCell ref="B427:B430"/>
    <mergeCell ref="B431:B436"/>
    <mergeCell ref="B437:B440"/>
    <mergeCell ref="B442:B443"/>
    <mergeCell ref="B444:B452"/>
    <mergeCell ref="B453:B466"/>
    <mergeCell ref="B467:B490"/>
    <mergeCell ref="B491:B492"/>
    <mergeCell ref="B495:B496"/>
    <mergeCell ref="B499:B503"/>
    <mergeCell ref="B504:B505"/>
    <mergeCell ref="B506:B509"/>
    <mergeCell ref="B316:B320"/>
    <mergeCell ref="B321:B324"/>
    <mergeCell ref="B325:B327"/>
    <mergeCell ref="B329:B331"/>
    <mergeCell ref="B332:B334"/>
    <mergeCell ref="B335:B336"/>
    <mergeCell ref="B337:B338"/>
    <mergeCell ref="B339:B342"/>
    <mergeCell ref="B343:B361"/>
    <mergeCell ref="B362:B375"/>
    <mergeCell ref="B376:B380"/>
    <mergeCell ref="B381:B382"/>
    <mergeCell ref="B383:B395"/>
    <mergeCell ref="B397:B399"/>
    <mergeCell ref="B400:B401"/>
    <mergeCell ref="B402:B405"/>
    <mergeCell ref="B406:B408"/>
    <mergeCell ref="B226:B228"/>
    <mergeCell ref="B231:B239"/>
    <mergeCell ref="B240:B243"/>
    <mergeCell ref="B244:B245"/>
    <mergeCell ref="B246:B249"/>
    <mergeCell ref="B252:B254"/>
    <mergeCell ref="B257:B262"/>
    <mergeCell ref="B263:B273"/>
    <mergeCell ref="B274:B280"/>
    <mergeCell ref="B281:B286"/>
    <mergeCell ref="B287:B291"/>
    <mergeCell ref="B292:B294"/>
    <mergeCell ref="B295:B300"/>
    <mergeCell ref="B301:B305"/>
    <mergeCell ref="B306:B307"/>
    <mergeCell ref="B309:B310"/>
    <mergeCell ref="B314:B315"/>
    <mergeCell ref="B163:B164"/>
    <mergeCell ref="B165:B166"/>
    <mergeCell ref="B167:B168"/>
    <mergeCell ref="B169:B170"/>
    <mergeCell ref="B171:B173"/>
    <mergeCell ref="B174:B177"/>
    <mergeCell ref="B178:B179"/>
    <mergeCell ref="B180:B182"/>
    <mergeCell ref="B183:B184"/>
    <mergeCell ref="B185:B191"/>
    <mergeCell ref="B192:B198"/>
    <mergeCell ref="B199:B200"/>
    <mergeCell ref="B201:B211"/>
    <mergeCell ref="B212:B216"/>
    <mergeCell ref="B217:B220"/>
    <mergeCell ref="B221:B222"/>
    <mergeCell ref="B223:B225"/>
    <mergeCell ref="B99:B100"/>
    <mergeCell ref="B101:B103"/>
    <mergeCell ref="B104:B108"/>
    <mergeCell ref="B111:B115"/>
    <mergeCell ref="B116:B119"/>
    <mergeCell ref="B120:B121"/>
    <mergeCell ref="B125:B128"/>
    <mergeCell ref="B131:B132"/>
    <mergeCell ref="B133:B134"/>
    <mergeCell ref="B135:B137"/>
    <mergeCell ref="B138:B140"/>
    <mergeCell ref="B141:B143"/>
    <mergeCell ref="B144:B145"/>
    <mergeCell ref="B146:B151"/>
    <mergeCell ref="B152:B154"/>
    <mergeCell ref="B155:B156"/>
    <mergeCell ref="B157:B162"/>
    <mergeCell ref="A924:A935"/>
    <mergeCell ref="A936:A938"/>
    <mergeCell ref="A939:A942"/>
    <mergeCell ref="A943:A944"/>
    <mergeCell ref="A945:A947"/>
    <mergeCell ref="A948:A956"/>
    <mergeCell ref="A957:A958"/>
    <mergeCell ref="A959:A962"/>
    <mergeCell ref="A963:A964"/>
    <mergeCell ref="A965:A967"/>
    <mergeCell ref="A968:A969"/>
    <mergeCell ref="A970:A975"/>
    <mergeCell ref="B4:B5"/>
    <mergeCell ref="B6:B7"/>
    <mergeCell ref="B8:B12"/>
    <mergeCell ref="B14:B16"/>
    <mergeCell ref="B17:B21"/>
    <mergeCell ref="B22:B24"/>
    <mergeCell ref="B25:B36"/>
    <mergeCell ref="B37:B47"/>
    <mergeCell ref="B48:B52"/>
    <mergeCell ref="B53:B57"/>
    <mergeCell ref="B58:B60"/>
    <mergeCell ref="B61:B63"/>
    <mergeCell ref="B64:B65"/>
    <mergeCell ref="B68:B70"/>
    <mergeCell ref="B71:B74"/>
    <mergeCell ref="B75:B77"/>
    <mergeCell ref="B78:B79"/>
    <mergeCell ref="B80:B85"/>
    <mergeCell ref="B86:B94"/>
    <mergeCell ref="B95:B98"/>
    <mergeCell ref="A816:A820"/>
    <mergeCell ref="A821:A825"/>
    <mergeCell ref="A826:A830"/>
    <mergeCell ref="A831:A839"/>
    <mergeCell ref="A840:A845"/>
    <mergeCell ref="A846:A851"/>
    <mergeCell ref="A852:A860"/>
    <mergeCell ref="A861:A862"/>
    <mergeCell ref="A863:A864"/>
    <mergeCell ref="A865:A867"/>
    <mergeCell ref="A868:A871"/>
    <mergeCell ref="A872:A873"/>
    <mergeCell ref="A874:A880"/>
    <mergeCell ref="A881:A896"/>
    <mergeCell ref="A897:A901"/>
    <mergeCell ref="A902:A920"/>
    <mergeCell ref="A921:A923"/>
    <mergeCell ref="A733:A734"/>
    <mergeCell ref="A735:A742"/>
    <mergeCell ref="A744:A746"/>
    <mergeCell ref="A747:A748"/>
    <mergeCell ref="A749:A752"/>
    <mergeCell ref="A753:A755"/>
    <mergeCell ref="A756:A776"/>
    <mergeCell ref="A777:A780"/>
    <mergeCell ref="A781:A783"/>
    <mergeCell ref="A784:A787"/>
    <mergeCell ref="A788:A791"/>
    <mergeCell ref="A792:A796"/>
    <mergeCell ref="A797:A798"/>
    <mergeCell ref="A799:A802"/>
    <mergeCell ref="A803:A806"/>
    <mergeCell ref="A807:A810"/>
    <mergeCell ref="A813:A814"/>
    <mergeCell ref="A644:A645"/>
    <mergeCell ref="A647:A648"/>
    <mergeCell ref="A649:A658"/>
    <mergeCell ref="A660:A662"/>
    <mergeCell ref="A664:A676"/>
    <mergeCell ref="A678:A683"/>
    <mergeCell ref="A684:A693"/>
    <mergeCell ref="A694:A701"/>
    <mergeCell ref="A702:A703"/>
    <mergeCell ref="A704:A706"/>
    <mergeCell ref="A707:A708"/>
    <mergeCell ref="A710:A712"/>
    <mergeCell ref="A713:A718"/>
    <mergeCell ref="A719:A722"/>
    <mergeCell ref="A723:A724"/>
    <mergeCell ref="A725:A726"/>
    <mergeCell ref="A728:A730"/>
    <mergeCell ref="A547:A548"/>
    <mergeCell ref="A549:A554"/>
    <mergeCell ref="A555:A556"/>
    <mergeCell ref="A557:A558"/>
    <mergeCell ref="A559:A571"/>
    <mergeCell ref="A573:A575"/>
    <mergeCell ref="A576:A577"/>
    <mergeCell ref="A578:A589"/>
    <mergeCell ref="A590:A597"/>
    <mergeCell ref="A598:A599"/>
    <mergeCell ref="A600:A603"/>
    <mergeCell ref="A605:A606"/>
    <mergeCell ref="A607:A608"/>
    <mergeCell ref="A609:A611"/>
    <mergeCell ref="A614:A617"/>
    <mergeCell ref="A618:A640"/>
    <mergeCell ref="A641:A643"/>
    <mergeCell ref="A437:A440"/>
    <mergeCell ref="A442:A443"/>
    <mergeCell ref="A444:A452"/>
    <mergeCell ref="A453:A466"/>
    <mergeCell ref="A467:A490"/>
    <mergeCell ref="A491:A492"/>
    <mergeCell ref="A495:A496"/>
    <mergeCell ref="A499:A503"/>
    <mergeCell ref="A504:A505"/>
    <mergeCell ref="A506:A509"/>
    <mergeCell ref="A510:A514"/>
    <mergeCell ref="A517:A526"/>
    <mergeCell ref="A527:A531"/>
    <mergeCell ref="A532:A535"/>
    <mergeCell ref="A536:A539"/>
    <mergeCell ref="A540:A542"/>
    <mergeCell ref="A543:A546"/>
    <mergeCell ref="A339:A342"/>
    <mergeCell ref="A343:A361"/>
    <mergeCell ref="A362:A375"/>
    <mergeCell ref="A376:A380"/>
    <mergeCell ref="A381:A382"/>
    <mergeCell ref="A383:A395"/>
    <mergeCell ref="A397:A399"/>
    <mergeCell ref="A400:A401"/>
    <mergeCell ref="A402:A405"/>
    <mergeCell ref="A406:A408"/>
    <mergeCell ref="A409:A411"/>
    <mergeCell ref="A412:A413"/>
    <mergeCell ref="A414:A416"/>
    <mergeCell ref="A417:A418"/>
    <mergeCell ref="A419:A426"/>
    <mergeCell ref="A427:A430"/>
    <mergeCell ref="A431:A436"/>
    <mergeCell ref="A263:A273"/>
    <mergeCell ref="A274:A280"/>
    <mergeCell ref="A281:A286"/>
    <mergeCell ref="A287:A291"/>
    <mergeCell ref="A292:A294"/>
    <mergeCell ref="A295:A300"/>
    <mergeCell ref="A301:A305"/>
    <mergeCell ref="A306:A307"/>
    <mergeCell ref="A309:A310"/>
    <mergeCell ref="A314:A315"/>
    <mergeCell ref="A316:A320"/>
    <mergeCell ref="A321:A324"/>
    <mergeCell ref="A325:A327"/>
    <mergeCell ref="A329:A331"/>
    <mergeCell ref="A332:A334"/>
    <mergeCell ref="A335:A336"/>
    <mergeCell ref="A337:A338"/>
    <mergeCell ref="A180:A182"/>
    <mergeCell ref="A183:A184"/>
    <mergeCell ref="A185:A191"/>
    <mergeCell ref="A192:A198"/>
    <mergeCell ref="A199:A200"/>
    <mergeCell ref="A201:A211"/>
    <mergeCell ref="A212:A216"/>
    <mergeCell ref="A217:A220"/>
    <mergeCell ref="A221:A222"/>
    <mergeCell ref="A223:A225"/>
    <mergeCell ref="A226:A228"/>
    <mergeCell ref="A231:A239"/>
    <mergeCell ref="A240:A243"/>
    <mergeCell ref="A244:A245"/>
    <mergeCell ref="A246:A249"/>
    <mergeCell ref="A252:A254"/>
    <mergeCell ref="A257:A262"/>
    <mergeCell ref="A131:A132"/>
    <mergeCell ref="A133:A134"/>
    <mergeCell ref="A135:A137"/>
    <mergeCell ref="A138:A140"/>
    <mergeCell ref="A141:A143"/>
    <mergeCell ref="A144:A145"/>
    <mergeCell ref="A146:A151"/>
    <mergeCell ref="A152:A154"/>
    <mergeCell ref="A155:A156"/>
    <mergeCell ref="A157:A162"/>
    <mergeCell ref="A163:A164"/>
    <mergeCell ref="A165:A166"/>
    <mergeCell ref="A167:A168"/>
    <mergeCell ref="A169:A170"/>
    <mergeCell ref="A171:A173"/>
    <mergeCell ref="A174:A177"/>
    <mergeCell ref="A178:A179"/>
    <mergeCell ref="A61:A63"/>
    <mergeCell ref="A64:A65"/>
    <mergeCell ref="A68:A70"/>
    <mergeCell ref="A71:A74"/>
    <mergeCell ref="A75:A77"/>
    <mergeCell ref="A78:A79"/>
    <mergeCell ref="A80:A85"/>
    <mergeCell ref="A86:A94"/>
    <mergeCell ref="A95:A98"/>
    <mergeCell ref="A99:A100"/>
    <mergeCell ref="A101:A103"/>
    <mergeCell ref="A104:A108"/>
    <mergeCell ref="A111:A115"/>
    <mergeCell ref="A116:A119"/>
    <mergeCell ref="A120:A121"/>
    <mergeCell ref="A122:A124"/>
    <mergeCell ref="A125:A128"/>
    <mergeCell ref="A1:V1"/>
    <mergeCell ref="C2:J2"/>
    <mergeCell ref="K2:N2"/>
    <mergeCell ref="O2:Q2"/>
    <mergeCell ref="R2:S2"/>
    <mergeCell ref="T2:U2"/>
    <mergeCell ref="A4:A5"/>
    <mergeCell ref="A6:A7"/>
    <mergeCell ref="A8:A12"/>
    <mergeCell ref="A14:A16"/>
    <mergeCell ref="A17:A21"/>
    <mergeCell ref="A22:A24"/>
    <mergeCell ref="A25:A36"/>
    <mergeCell ref="A37:A47"/>
    <mergeCell ref="A48:A52"/>
    <mergeCell ref="A53:A57"/>
    <mergeCell ref="A58:A60"/>
  </mergeCells>
  <phoneticPr fontId="15" type="noConversion"/>
  <conditionalFormatting sqref="L4">
    <cfRule type="expression" dxfId="643" priority="1051">
      <formula>$K4="无抵质押物"</formula>
    </cfRule>
  </conditionalFormatting>
  <conditionalFormatting sqref="M4">
    <cfRule type="expression" dxfId="642" priority="1052">
      <formula>$K4="无抵质押物"</formula>
    </cfRule>
  </conditionalFormatting>
  <conditionalFormatting sqref="N4">
    <cfRule type="expression" dxfId="641" priority="1040">
      <formula>$K4="无抵质押物"</formula>
    </cfRule>
  </conditionalFormatting>
  <conditionalFormatting sqref="P4 O710:P710">
    <cfRule type="expression" dxfId="640" priority="1054">
      <formula>$K4&lt;&gt;"房产类抵押物（含在建工程、含工业房地产）"</formula>
    </cfRule>
  </conditionalFormatting>
  <conditionalFormatting sqref="Q4">
    <cfRule type="expression" dxfId="639" priority="375">
      <formula>#REF!&lt;&gt;"房产类抵押物（含在建工程、含工业房地产）"</formula>
    </cfRule>
  </conditionalFormatting>
  <conditionalFormatting sqref="R4:S4">
    <cfRule type="expression" dxfId="638" priority="377">
      <formula>#REF!&lt;&gt;"纯土地类抵押物"</formula>
    </cfRule>
  </conditionalFormatting>
  <conditionalFormatting sqref="T4:U4">
    <cfRule type="expression" dxfId="637" priority="381">
      <formula>#REF!&lt;&gt;"质押或特殊动产抵押"</formula>
    </cfRule>
  </conditionalFormatting>
  <conditionalFormatting sqref="Q5">
    <cfRule type="expression" dxfId="636" priority="376">
      <formula>$K4&lt;&gt;"房产类抵押物（含在建工程、含工业房地产）"</formula>
    </cfRule>
  </conditionalFormatting>
  <conditionalFormatting sqref="R5:S5">
    <cfRule type="expression" dxfId="635" priority="378">
      <formula>$K4&lt;&gt;"纯土地类抵押物"</formula>
    </cfRule>
  </conditionalFormatting>
  <conditionalFormatting sqref="T5:U5">
    <cfRule type="expression" dxfId="634" priority="382">
      <formula>$K4&lt;&gt;"质押或特殊动产抵押"</formula>
    </cfRule>
  </conditionalFormatting>
  <conditionalFormatting sqref="B13">
    <cfRule type="expression" dxfId="633" priority="1034">
      <formula>#REF!="无抵质押物"</formula>
    </cfRule>
  </conditionalFormatting>
  <conditionalFormatting sqref="B14">
    <cfRule type="expression" dxfId="632" priority="1026">
      <formula>#REF!="无抵质押物"</formula>
    </cfRule>
  </conditionalFormatting>
  <conditionalFormatting sqref="P14">
    <cfRule type="expression" dxfId="631" priority="1028">
      <formula>$K14&lt;&gt;"房产类抵押物（含在建工程、含工业房地产）"</formula>
    </cfRule>
  </conditionalFormatting>
  <conditionalFormatting sqref="Q16">
    <cfRule type="expression" dxfId="630" priority="370">
      <formula>$K18&lt;&gt;"房产类抵押物（含在建工程、含工业房地产）"</formula>
    </cfRule>
  </conditionalFormatting>
  <conditionalFormatting sqref="R17:S17">
    <cfRule type="expression" dxfId="629" priority="372">
      <formula>$K17&lt;&gt;"纯土地类抵押物"</formula>
    </cfRule>
  </conditionalFormatting>
  <conditionalFormatting sqref="O18">
    <cfRule type="expression" dxfId="628" priority="1023">
      <formula>$K18&lt;&gt;"房产类抵押物（含在建工程、含工业房地产）"</formula>
    </cfRule>
  </conditionalFormatting>
  <conditionalFormatting sqref="P18">
    <cfRule type="expression" dxfId="627" priority="1021">
      <formula>$K18&lt;&gt;"房产类抵押物（含在建工程、含工业房地产）"</formula>
    </cfRule>
  </conditionalFormatting>
  <conditionalFormatting sqref="B25">
    <cfRule type="expression" dxfId="626" priority="1018">
      <formula>#REF!="无抵质押物"</formula>
    </cfRule>
  </conditionalFormatting>
  <conditionalFormatting sqref="Q25">
    <cfRule type="expression" dxfId="625" priority="374">
      <formula>$K25&lt;&gt;"房产类抵押物（含在建工程、含工业房地产）"</formula>
    </cfRule>
  </conditionalFormatting>
  <conditionalFormatting sqref="B37">
    <cfRule type="expression" dxfId="624" priority="1013">
      <formula>#REF!="无抵质押物"</formula>
    </cfRule>
  </conditionalFormatting>
  <conditionalFormatting sqref="B48">
    <cfRule type="expression" dxfId="623" priority="1008">
      <formula>#REF!="无抵质押物"</formula>
    </cfRule>
  </conditionalFormatting>
  <conditionalFormatting sqref="B53">
    <cfRule type="expression" dxfId="622" priority="1004">
      <formula>#REF!="无抵质押物"</formula>
    </cfRule>
  </conditionalFormatting>
  <conditionalFormatting sqref="B66">
    <cfRule type="expression" dxfId="621" priority="999">
      <formula>#REF!="无抵质押物"</formula>
    </cfRule>
  </conditionalFormatting>
  <conditionalFormatting sqref="P66">
    <cfRule type="expression" dxfId="620" priority="1000">
      <formula>$K66&lt;&gt;"房产类抵押物（含在建工程、含工业房地产）"</formula>
    </cfRule>
  </conditionalFormatting>
  <conditionalFormatting sqref="Q66">
    <cfRule type="expression" dxfId="619" priority="356">
      <formula>$K66&lt;&gt;"房产类抵押物（含在建工程、含工业房地产）"</formula>
    </cfRule>
  </conditionalFormatting>
  <conditionalFormatting sqref="T66:U66">
    <cfRule type="expression" dxfId="618" priority="357">
      <formula>$K66&lt;&gt;"质押或特殊动产抵押"</formula>
    </cfRule>
  </conditionalFormatting>
  <conditionalFormatting sqref="B67">
    <cfRule type="expression" dxfId="617" priority="997">
      <formula>#REF!="无抵质押物"</formula>
    </cfRule>
  </conditionalFormatting>
  <conditionalFormatting sqref="O67:P67">
    <cfRule type="expression" dxfId="616" priority="1012">
      <formula>$K67&lt;&gt;"房产类抵押物（含在建工程、含工业房地产）"</formula>
    </cfRule>
  </conditionalFormatting>
  <conditionalFormatting sqref="Q67">
    <cfRule type="expression" dxfId="615" priority="362">
      <formula>$K67&lt;&gt;"房产类抵押物（含在建工程、含工业房地产）"</formula>
    </cfRule>
  </conditionalFormatting>
  <conditionalFormatting sqref="O68">
    <cfRule type="expression" dxfId="614" priority="995">
      <formula>$K68&lt;&gt;"房产类抵押物（含在建工程、含工业房地产）"</formula>
    </cfRule>
  </conditionalFormatting>
  <conditionalFormatting sqref="B71">
    <cfRule type="expression" dxfId="613" priority="991">
      <formula>#REF!="无抵质押物"</formula>
    </cfRule>
  </conditionalFormatting>
  <conditionalFormatting sqref="B99">
    <cfRule type="expression" dxfId="612" priority="987">
      <formula>#REF!="无抵质押物"</formula>
    </cfRule>
  </conditionalFormatting>
  <conditionalFormatting sqref="B101">
    <cfRule type="expression" dxfId="611" priority="982">
      <formula>#REF!="无抵质押物"</formula>
    </cfRule>
  </conditionalFormatting>
  <conditionalFormatting sqref="B104">
    <cfRule type="expression" dxfId="610" priority="977">
      <formula>#REF!="无抵质押物"</formula>
    </cfRule>
  </conditionalFormatting>
  <conditionalFormatting sqref="O116:P116">
    <cfRule type="expression" dxfId="609" priority="969">
      <formula>$K116&lt;&gt;"房产类抵押物（含在建工程、含工业房地产）"</formula>
    </cfRule>
  </conditionalFormatting>
  <conditionalFormatting sqref="B125">
    <cfRule type="expression" dxfId="608" priority="957">
      <formula>#REF!="无抵质押物"</formula>
    </cfRule>
  </conditionalFormatting>
  <conditionalFormatting sqref="B131">
    <cfRule type="expression" dxfId="607" priority="945">
      <formula>#REF!="无抵质押物"</formula>
    </cfRule>
  </conditionalFormatting>
  <conditionalFormatting sqref="R131:S131">
    <cfRule type="expression" dxfId="606" priority="328">
      <formula>$K131&lt;&gt;"纯土地类抵押物"</formula>
    </cfRule>
  </conditionalFormatting>
  <conditionalFormatting sqref="B133">
    <cfRule type="expression" dxfId="605" priority="942">
      <formula>#REF!="无抵质押物"</formula>
    </cfRule>
  </conditionalFormatting>
  <conditionalFormatting sqref="O133:P133">
    <cfRule type="expression" dxfId="604" priority="956">
      <formula>$K133&lt;&gt;"房产类抵押物（含在建工程、含工业房地产）"</formula>
    </cfRule>
  </conditionalFormatting>
  <conditionalFormatting sqref="R133:S133">
    <cfRule type="expression" dxfId="603" priority="329">
      <formula>$K133&lt;&gt;"纯土地类抵押物"</formula>
    </cfRule>
  </conditionalFormatting>
  <conditionalFormatting sqref="B135">
    <cfRule type="expression" dxfId="602" priority="937">
      <formula>#REF!="无抵质押物"</formula>
    </cfRule>
  </conditionalFormatting>
  <conditionalFormatting sqref="B138">
    <cfRule type="expression" dxfId="601" priority="932">
      <formula>#REF!="无抵质押物"</formula>
    </cfRule>
  </conditionalFormatting>
  <conditionalFormatting sqref="O138:P138">
    <cfRule type="expression" dxfId="600" priority="936">
      <formula>$K138&lt;&gt;"房产类抵押物（含在建工程、含工业房地产）"</formula>
    </cfRule>
  </conditionalFormatting>
  <conditionalFormatting sqref="B141">
    <cfRule type="expression" dxfId="599" priority="930">
      <formula>#REF!="无抵质押物"</formula>
    </cfRule>
  </conditionalFormatting>
  <conditionalFormatting sqref="T141:U141">
    <cfRule type="expression" dxfId="598" priority="316">
      <formula>$K141&lt;&gt;"质押或特殊动产抵押"</formula>
    </cfRule>
  </conditionalFormatting>
  <conditionalFormatting sqref="B144">
    <cfRule type="expression" dxfId="597" priority="925">
      <formula>#REF!="无抵质押物"</formula>
    </cfRule>
  </conditionalFormatting>
  <conditionalFormatting sqref="T144">
    <cfRule type="expression" dxfId="596" priority="312">
      <formula>$K144&lt;&gt;"房产类抵押物（含在建工程、含工业房地产）"</formula>
    </cfRule>
  </conditionalFormatting>
  <conditionalFormatting sqref="U144">
    <cfRule type="expression" dxfId="595" priority="311">
      <formula>$K144&lt;&gt;"房产类抵押物（含在建工程、含工业房地产）"</formula>
    </cfRule>
  </conditionalFormatting>
  <conditionalFormatting sqref="O145:P145">
    <cfRule type="expression" dxfId="594" priority="929">
      <formula>$K145&lt;&gt;"房产类抵押物（含在建工程、含工业房地产）"</formula>
    </cfRule>
  </conditionalFormatting>
  <conditionalFormatting sqref="T145:U145">
    <cfRule type="expression" dxfId="593" priority="314">
      <formula>$K145&lt;&gt;"质押或特殊动产抵押"</formula>
    </cfRule>
  </conditionalFormatting>
  <conditionalFormatting sqref="B146">
    <cfRule type="expression" dxfId="592" priority="904">
      <formula>#REF!="无抵质押物"</formula>
    </cfRule>
  </conditionalFormatting>
  <conditionalFormatting sqref="L146">
    <cfRule type="expression" dxfId="591" priority="918">
      <formula>$K146="无抵质押物"</formula>
    </cfRule>
  </conditionalFormatting>
  <conditionalFormatting sqref="M146">
    <cfRule type="expression" dxfId="590" priority="919">
      <formula>$K146="无抵质押物"</formula>
    </cfRule>
  </conditionalFormatting>
  <conditionalFormatting sqref="N146">
    <cfRule type="expression" dxfId="589" priority="907">
      <formula>$K146="无抵质押物"</formula>
    </cfRule>
  </conditionalFormatting>
  <conditionalFormatting sqref="Q146">
    <cfRule type="expression" dxfId="588" priority="302">
      <formula>#REF!&lt;&gt;"房产类抵押物（含在建工程、含工业房地产）"</formula>
    </cfRule>
  </conditionalFormatting>
  <conditionalFormatting sqref="R146:S146">
    <cfRule type="expression" dxfId="587" priority="304">
      <formula>#REF!&lt;&gt;"纯土地类抵押物"</formula>
    </cfRule>
  </conditionalFormatting>
  <conditionalFormatting sqref="T146:U146">
    <cfRule type="expression" dxfId="586" priority="306">
      <formula>#REF!&lt;&gt;"质押或特殊动产抵押"</formula>
    </cfRule>
  </conditionalFormatting>
  <conditionalFormatting sqref="O151">
    <cfRule type="expression" dxfId="585" priority="909">
      <formula>$K146&lt;&gt;"房产类抵押物（含在建工程、含工业房地产）"</formula>
    </cfRule>
  </conditionalFormatting>
  <conditionalFormatting sqref="P151">
    <cfRule type="expression" dxfId="584" priority="911">
      <formula>$K146&lt;&gt;"房产类抵押物（含在建工程、含工业房地产）"</formula>
    </cfRule>
  </conditionalFormatting>
  <conditionalFormatting sqref="Q151">
    <cfRule type="expression" dxfId="583" priority="303">
      <formula>$K146&lt;&gt;"房产类抵押物（含在建工程、含工业房地产）"</formula>
    </cfRule>
  </conditionalFormatting>
  <conditionalFormatting sqref="R151:S151">
    <cfRule type="expression" dxfId="582" priority="305">
      <formula>$K146&lt;&gt;"纯土地类抵押物"</formula>
    </cfRule>
  </conditionalFormatting>
  <conditionalFormatting sqref="T151:U151">
    <cfRule type="expression" dxfId="581" priority="307">
      <formula>$K146&lt;&gt;"质押或特殊动产抵押"</formula>
    </cfRule>
  </conditionalFormatting>
  <conditionalFormatting sqref="B152">
    <cfRule type="expression" dxfId="580" priority="899">
      <formula>#REF!="无抵质押物"</formula>
    </cfRule>
  </conditionalFormatting>
  <conditionalFormatting sqref="O152:P152">
    <cfRule type="expression" dxfId="579" priority="901">
      <formula>$K152&lt;&gt;"房产类抵押物（含在建工程、含工业房地产）"</formula>
    </cfRule>
  </conditionalFormatting>
  <conditionalFormatting sqref="R152">
    <cfRule type="expression" dxfId="578" priority="296">
      <formula>$K152&lt;&gt;"房产类抵押物（含在建工程、含工业房地产）"</formula>
    </cfRule>
  </conditionalFormatting>
  <conditionalFormatting sqref="R153">
    <cfRule type="expression" dxfId="577" priority="295">
      <formula>$K153&lt;&gt;"房产类抵押物（含在建工程、含工业房地产）"</formula>
    </cfRule>
  </conditionalFormatting>
  <conditionalFormatting sqref="S153">
    <cfRule type="expression" dxfId="576" priority="294">
      <formula>$K153&lt;&gt;"房产类抵押物（含在建工程、含工业房地产）"</formula>
    </cfRule>
  </conditionalFormatting>
  <conditionalFormatting sqref="B155">
    <cfRule type="expression" dxfId="575" priority="891">
      <formula>#REF!="无抵质押物"</formula>
    </cfRule>
  </conditionalFormatting>
  <conditionalFormatting sqref="B157">
    <cfRule type="expression" dxfId="574" priority="886">
      <formula>#REF!="无抵质押物"</formula>
    </cfRule>
  </conditionalFormatting>
  <conditionalFormatting sqref="O157:P157">
    <cfRule type="expression" dxfId="573" priority="890">
      <formula>$K157&lt;&gt;"房产类抵押物（含在建工程、含工业房地产）"</formula>
    </cfRule>
  </conditionalFormatting>
  <conditionalFormatting sqref="B163">
    <cfRule type="expression" dxfId="572" priority="881">
      <formula>#REF!="无抵质押物"</formula>
    </cfRule>
  </conditionalFormatting>
  <conditionalFormatting sqref="N169">
    <cfRule type="expression" dxfId="571" priority="872">
      <formula>$K169="无抵质押物"</formula>
    </cfRule>
  </conditionalFormatting>
  <conditionalFormatting sqref="Q169">
    <cfRule type="expression" dxfId="570" priority="277">
      <formula>#REF!&lt;&gt;"房产类抵押物（含在建工程、含工业房地产）"</formula>
    </cfRule>
  </conditionalFormatting>
  <conditionalFormatting sqref="R169:S169">
    <cfRule type="expression" dxfId="569" priority="278">
      <formula>#REF!&lt;&gt;"纯土地类抵押物"</formula>
    </cfRule>
  </conditionalFormatting>
  <conditionalFormatting sqref="T169:U169">
    <cfRule type="expression" dxfId="568" priority="280">
      <formula>#REF!&lt;&gt;"质押或特殊动产抵押"</formula>
    </cfRule>
  </conditionalFormatting>
  <conditionalFormatting sqref="Q170">
    <cfRule type="expression" dxfId="567" priority="276">
      <formula>$K169&lt;&gt;"房产类抵押物（含在建工程、含工业房地产）"</formula>
    </cfRule>
  </conditionalFormatting>
  <conditionalFormatting sqref="R170:S170">
    <cfRule type="expression" dxfId="566" priority="281">
      <formula>$K169&lt;&gt;"纯土地类抵押物"</formula>
    </cfRule>
  </conditionalFormatting>
  <conditionalFormatting sqref="T170:U170">
    <cfRule type="expression" dxfId="565" priority="279">
      <formula>$K169&lt;&gt;"质押或特殊动产抵押"</formula>
    </cfRule>
  </conditionalFormatting>
  <conditionalFormatting sqref="B171">
    <cfRule type="expression" dxfId="564" priority="868">
      <formula>#REF!="无抵质押物"</formula>
    </cfRule>
  </conditionalFormatting>
  <conditionalFormatting sqref="O178">
    <cfRule type="expression" dxfId="563" priority="880">
      <formula>$K178&lt;&gt;"房产类抵押物（含在建工程、含工业房地产）"</formula>
    </cfRule>
  </conditionalFormatting>
  <conditionalFormatting sqref="B199">
    <cfRule type="expression" dxfId="562" priority="859">
      <formula>#REF!="无抵质押物"</formula>
    </cfRule>
  </conditionalFormatting>
  <conditionalFormatting sqref="B201">
    <cfRule type="expression" dxfId="561" priority="854">
      <formula>#REF!="无抵质押物"</formula>
    </cfRule>
  </conditionalFormatting>
  <conditionalFormatting sqref="Q201">
    <cfRule type="expression" dxfId="560" priority="270">
      <formula>$K201&lt;&gt;"房产类抵押物（含在建工程、含工业房地产）"</formula>
    </cfRule>
  </conditionalFormatting>
  <conditionalFormatting sqref="P210">
    <cfRule type="expression" dxfId="559" priority="853">
      <formula>$K210&lt;&gt;"房产类抵押物（含在建工程、含工业房地产）"</formula>
    </cfRule>
  </conditionalFormatting>
  <conditionalFormatting sqref="B212">
    <cfRule type="expression" dxfId="558" priority="847">
      <formula>#REF!="无抵质押物"</formula>
    </cfRule>
  </conditionalFormatting>
  <conditionalFormatting sqref="B217">
    <cfRule type="expression" dxfId="557" priority="835">
      <formula>#REF!="无抵质押物"</formula>
    </cfRule>
  </conditionalFormatting>
  <conditionalFormatting sqref="N217">
    <cfRule type="expression" dxfId="556" priority="840">
      <formula>$K217="无抵质押物"</formula>
    </cfRule>
  </conditionalFormatting>
  <conditionalFormatting sqref="P217">
    <cfRule type="expression" dxfId="555" priority="836">
      <formula>$K217&lt;&gt;"房产类抵押物（含在建工程、含工业房地产）"</formula>
    </cfRule>
  </conditionalFormatting>
  <conditionalFormatting sqref="Q217">
    <cfRule type="expression" dxfId="554" priority="257">
      <formula>#REF!&lt;&gt;"房产类抵押物（含在建工程、含工业房地产）"</formula>
    </cfRule>
  </conditionalFormatting>
  <conditionalFormatting sqref="R217:S217">
    <cfRule type="expression" dxfId="553" priority="259">
      <formula>#REF!&lt;&gt;"纯土地类抵押物"</formula>
    </cfRule>
  </conditionalFormatting>
  <conditionalFormatting sqref="T217:U217">
    <cfRule type="expression" dxfId="552" priority="261">
      <formula>#REF!&lt;&gt;"质押或特殊动产抵押"</formula>
    </cfRule>
  </conditionalFormatting>
  <conditionalFormatting sqref="Q220">
    <cfRule type="expression" dxfId="551" priority="256">
      <formula>$K217&lt;&gt;"房产类抵押物（含在建工程、含工业房地产）"</formula>
    </cfRule>
  </conditionalFormatting>
  <conditionalFormatting sqref="R220:S220">
    <cfRule type="expression" dxfId="550" priority="258">
      <formula>$K217&lt;&gt;"纯土地类抵押物"</formula>
    </cfRule>
  </conditionalFormatting>
  <conditionalFormatting sqref="T220:U220">
    <cfRule type="expression" dxfId="549" priority="260">
      <formula>$K217&lt;&gt;"质押或特殊动产抵押"</formula>
    </cfRule>
  </conditionalFormatting>
  <conditionalFormatting sqref="B221">
    <cfRule type="expression" dxfId="548" priority="834">
      <formula>#REF!="无抵质押物"</formula>
    </cfRule>
  </conditionalFormatting>
  <conditionalFormatting sqref="B230">
    <cfRule type="expression" dxfId="547" priority="831">
      <formula>#REF!="无抵质押物"</formula>
    </cfRule>
  </conditionalFormatting>
  <conditionalFormatting sqref="T230:U230">
    <cfRule type="expression" dxfId="546" priority="255">
      <formula>$K230&lt;&gt;"质押或特殊动产抵押"</formula>
    </cfRule>
  </conditionalFormatting>
  <conditionalFormatting sqref="B231">
    <cfRule type="expression" dxfId="545" priority="826">
      <formula>#REF!="无抵质押物"</formula>
    </cfRule>
  </conditionalFormatting>
  <conditionalFormatting sqref="B240">
    <cfRule type="expression" dxfId="544" priority="821">
      <formula>#REF!="无抵质押物"</formula>
    </cfRule>
  </conditionalFormatting>
  <conditionalFormatting sqref="B244">
    <cfRule type="expression" dxfId="543" priority="816">
      <formula>#REF!="无抵质押物"</formula>
    </cfRule>
  </conditionalFormatting>
  <conditionalFormatting sqref="B250">
    <cfRule type="expression" dxfId="542" priority="811">
      <formula>#REF!="无抵质押物"</formula>
    </cfRule>
  </conditionalFormatting>
  <conditionalFormatting sqref="C252">
    <cfRule type="expression" dxfId="541" priority="810">
      <formula>#REF!="无抵质押物"</formula>
    </cfRule>
  </conditionalFormatting>
  <conditionalFormatting sqref="O274:P274">
    <cfRule type="expression" dxfId="540" priority="798">
      <formula>$K274&lt;&gt;"房产类抵押物（含在建工程、含工业房地产）"</formula>
    </cfRule>
  </conditionalFormatting>
  <conditionalFormatting sqref="Q274">
    <cfRule type="expression" dxfId="539" priority="237">
      <formula>$K274&lt;&gt;"房产类抵押物（含在建工程、含工业房地产）"</formula>
    </cfRule>
  </conditionalFormatting>
  <conditionalFormatting sqref="M287">
    <cfRule type="expression" dxfId="538" priority="795">
      <formula>$K287="无抵质押物"</formula>
    </cfRule>
  </conditionalFormatting>
  <conditionalFormatting sqref="N292">
    <cfRule type="expression" dxfId="537" priority="789">
      <formula>$K292="无抵质押物"</formula>
    </cfRule>
  </conditionalFormatting>
  <conditionalFormatting sqref="Q292">
    <cfRule type="expression" dxfId="536" priority="229">
      <formula>#REF!&lt;&gt;"房产类抵押物（含在建工程、含工业房地产）"</formula>
    </cfRule>
  </conditionalFormatting>
  <conditionalFormatting sqref="R292:S292">
    <cfRule type="expression" dxfId="535" priority="231">
      <formula>#REF!&lt;&gt;"纯土地类抵押物"</formula>
    </cfRule>
  </conditionalFormatting>
  <conditionalFormatting sqref="T292:U292">
    <cfRule type="expression" dxfId="534" priority="233">
      <formula>#REF!&lt;&gt;"质押或特殊动产抵押"</formula>
    </cfRule>
  </conditionalFormatting>
  <conditionalFormatting sqref="Q293">
    <cfRule type="expression" dxfId="533" priority="226">
      <formula>$K293&lt;&gt;"房产类抵押物（含在建工程、含工业房地产）"</formula>
    </cfRule>
  </conditionalFormatting>
  <conditionalFormatting sqref="T293:U293">
    <cfRule type="expression" dxfId="532" priority="227">
      <formula>$K293&lt;&gt;"质押或特殊动产抵押"</formula>
    </cfRule>
  </conditionalFormatting>
  <conditionalFormatting sqref="Q294">
    <cfRule type="expression" dxfId="531" priority="228">
      <formula>$K292&lt;&gt;"房产类抵押物（含在建工程、含工业房地产）"</formula>
    </cfRule>
  </conditionalFormatting>
  <conditionalFormatting sqref="R294:S294">
    <cfRule type="expression" dxfId="530" priority="230">
      <formula>$K292&lt;&gt;"纯土地类抵押物"</formula>
    </cfRule>
  </conditionalFormatting>
  <conditionalFormatting sqref="T294:U294">
    <cfRule type="expression" dxfId="529" priority="232">
      <formula>$K292&lt;&gt;"质押或特殊动产抵押"</formula>
    </cfRule>
  </conditionalFormatting>
  <conditionalFormatting sqref="C301">
    <cfRule type="expression" dxfId="528" priority="779">
      <formula>#REF!="无抵质押物"</formula>
    </cfRule>
  </conditionalFormatting>
  <conditionalFormatting sqref="C306">
    <cfRule type="expression" dxfId="527" priority="777">
      <formula>#REF!="无抵质押物"</formula>
    </cfRule>
  </conditionalFormatting>
  <conditionalFormatting sqref="B328">
    <cfRule type="expression" dxfId="526" priority="769">
      <formula>#REF!="无抵质押物"</formula>
    </cfRule>
  </conditionalFormatting>
  <conditionalFormatting sqref="T328:U328">
    <cfRule type="expression" dxfId="525" priority="235">
      <formula>$K328&lt;&gt;"质押或特殊动产抵押"</formula>
    </cfRule>
  </conditionalFormatting>
  <conditionalFormatting sqref="B329">
    <cfRule type="expression" dxfId="524" priority="767">
      <formula>#REF!="无抵质押物"</formula>
    </cfRule>
  </conditionalFormatting>
  <conditionalFormatting sqref="B332">
    <cfRule type="expression" dxfId="523" priority="762">
      <formula>#REF!="无抵质押物"</formula>
    </cfRule>
  </conditionalFormatting>
  <conditionalFormatting sqref="B335">
    <cfRule type="expression" dxfId="522" priority="757">
      <formula>#REF!="无抵质押物"</formula>
    </cfRule>
  </conditionalFormatting>
  <conditionalFormatting sqref="B337">
    <cfRule type="expression" dxfId="521" priority="756">
      <formula>#REF!="无抵质押物"</formula>
    </cfRule>
  </conditionalFormatting>
  <conditionalFormatting sqref="B339">
    <cfRule type="expression" dxfId="520" priority="750">
      <formula>#REF!="无抵质押物"</formula>
    </cfRule>
  </conditionalFormatting>
  <conditionalFormatting sqref="Q363">
    <cfRule type="expression" dxfId="519" priority="207">
      <formula>$K363&lt;&gt;"房产类抵押物（含在建工程、含工业房地产）"</formula>
    </cfRule>
  </conditionalFormatting>
  <conditionalFormatting sqref="Q380">
    <cfRule type="expression" dxfId="518" priority="211">
      <formula>$K380&lt;&gt;"房产类抵押物（含在建工程、含工业房地产）"</formula>
    </cfRule>
  </conditionalFormatting>
  <conditionalFormatting sqref="B396">
    <cfRule type="expression" dxfId="517" priority="731">
      <formula>#REF!="无抵质押物"</formula>
    </cfRule>
  </conditionalFormatting>
  <conditionalFormatting sqref="Q396">
    <cfRule type="expression" dxfId="516" priority="200">
      <formula>$K396&lt;&gt;"房产类抵押物（含在建工程、含工业房地产）"</formula>
    </cfRule>
  </conditionalFormatting>
  <conditionalFormatting sqref="R396:S396">
    <cfRule type="expression" dxfId="515" priority="202">
      <formula>$K396&lt;&gt;"纯土地类抵押物"</formula>
    </cfRule>
  </conditionalFormatting>
  <conditionalFormatting sqref="T396:U396">
    <cfRule type="expression" dxfId="514" priority="201">
      <formula>$K396&lt;&gt;"质押或特殊动产抵押"</formula>
    </cfRule>
  </conditionalFormatting>
  <conditionalFormatting sqref="B397">
    <cfRule type="expression" dxfId="513" priority="727">
      <formula>#REF!="无抵质押物"</formula>
    </cfRule>
  </conditionalFormatting>
  <conditionalFormatting sqref="C397">
    <cfRule type="expression" dxfId="512" priority="725">
      <formula>#REF!="无抵质押物"</formula>
    </cfRule>
  </conditionalFormatting>
  <conditionalFormatting sqref="D397">
    <cfRule type="expression" dxfId="511" priority="724">
      <formula>#REF!="无抵质押物"</formula>
    </cfRule>
  </conditionalFormatting>
  <conditionalFormatting sqref="B409">
    <cfRule type="expression" dxfId="510" priority="718">
      <formula>#REF!="无抵质押物"</formula>
    </cfRule>
  </conditionalFormatting>
  <conditionalFormatting sqref="O409:P409">
    <cfRule type="expression" dxfId="509" priority="730">
      <formula>$K409&lt;&gt;"房产类抵押物（含在建工程、含工业房地产）"</formula>
    </cfRule>
  </conditionalFormatting>
  <conditionalFormatting sqref="B419">
    <cfRule type="expression" dxfId="508" priority="712">
      <formula>#REF!="无抵质押物"</formula>
    </cfRule>
  </conditionalFormatting>
  <conditionalFormatting sqref="B427">
    <cfRule type="expression" dxfId="507" priority="706">
      <formula>#REF!="无抵质押物"</formula>
    </cfRule>
  </conditionalFormatting>
  <conditionalFormatting sqref="B431">
    <cfRule type="expression" dxfId="506" priority="701">
      <formula>#REF!="无抵质押物"</formula>
    </cfRule>
  </conditionalFormatting>
  <conditionalFormatting sqref="M437">
    <cfRule type="expression" dxfId="505" priority="699">
      <formula>$K437="无抵质押物"</formula>
    </cfRule>
  </conditionalFormatting>
  <conditionalFormatting sqref="B441">
    <cfRule type="expression" dxfId="504" priority="695">
      <formula>#REF!="无抵质押物"</formula>
    </cfRule>
  </conditionalFormatting>
  <conditionalFormatting sqref="B442">
    <cfRule type="expression" dxfId="503" priority="694">
      <formula>#REF!="无抵质押物"</formula>
    </cfRule>
  </conditionalFormatting>
  <conditionalFormatting sqref="B444">
    <cfRule type="expression" dxfId="502" priority="689">
      <formula>#REF!="无抵质押物"</formula>
    </cfRule>
  </conditionalFormatting>
  <conditionalFormatting sqref="B453">
    <cfRule type="expression" dxfId="501" priority="687">
      <formula>#REF!="无抵质押物"</formula>
    </cfRule>
  </conditionalFormatting>
  <conditionalFormatting sqref="B467">
    <cfRule type="expression" dxfId="500" priority="682">
      <formula>#REF!="无抵质押物"</formula>
    </cfRule>
  </conditionalFormatting>
  <conditionalFormatting sqref="B491">
    <cfRule type="expression" dxfId="499" priority="675">
      <formula>#REF!="无抵质押物"</formula>
    </cfRule>
  </conditionalFormatting>
  <conditionalFormatting sqref="B495">
    <cfRule type="expression" dxfId="498" priority="672">
      <formula>#REF!="无抵质押物"</formula>
    </cfRule>
  </conditionalFormatting>
  <conditionalFormatting sqref="B497">
    <cfRule type="expression" dxfId="497" priority="671">
      <formula>#REF!="无抵质押物"</formula>
    </cfRule>
  </conditionalFormatting>
  <conditionalFormatting sqref="O515:P515">
    <cfRule type="expression" dxfId="496" priority="667">
      <formula>$K515&lt;&gt;"房产类抵押物（含在建工程、含工业房地产）"</formula>
    </cfRule>
  </conditionalFormatting>
  <conditionalFormatting sqref="R516">
    <cfRule type="expression" dxfId="495" priority="165">
      <formula>$K516&lt;&gt;"房产类抵押物（含在建工程、含工业房地产）"</formula>
    </cfRule>
  </conditionalFormatting>
  <conditionalFormatting sqref="S516">
    <cfRule type="expression" dxfId="494" priority="166">
      <formula>$K516&lt;&gt;"房产类抵押物（含在建工程、含工业房地产）"</formula>
    </cfRule>
  </conditionalFormatting>
  <conditionalFormatting sqref="M520">
    <cfRule type="expression" dxfId="493" priority="661">
      <formula>$K520="无抵质押物"</formula>
    </cfRule>
  </conditionalFormatting>
  <conditionalFormatting sqref="R520">
    <cfRule type="expression" dxfId="492" priority="161">
      <formula>#REF!&lt;&gt;"纯土地类抵押物"</formula>
    </cfRule>
  </conditionalFormatting>
  <conditionalFormatting sqref="Q524">
    <cfRule type="expression" dxfId="491" priority="160">
      <formula>$K524&lt;&gt;"房产类抵押物（含在建工程、含工业房地产）"</formula>
    </cfRule>
  </conditionalFormatting>
  <conditionalFormatting sqref="O529">
    <cfRule type="expression" dxfId="490" priority="653">
      <formula>$K529&lt;&gt;"房产类抵押物（含在建工程、含工业房地产）"</formula>
    </cfRule>
  </conditionalFormatting>
  <conditionalFormatting sqref="R529">
    <cfRule type="expression" dxfId="489" priority="155">
      <formula>$K529&lt;&gt;"房产类抵押物（含在建工程、含工业房地产）"</formula>
    </cfRule>
  </conditionalFormatting>
  <conditionalFormatting sqref="T529:U529">
    <cfRule type="expression" dxfId="488" priority="157">
      <formula>$K529&lt;&gt;"房产类抵押物（含在建工程、含工业房地产）"</formula>
    </cfRule>
  </conditionalFormatting>
  <conditionalFormatting sqref="R530:S530">
    <cfRule type="expression" dxfId="487" priority="156">
      <formula>$K530&lt;&gt;"房产类抵押物（含在建工程、含工业房地产）"</formula>
    </cfRule>
  </conditionalFormatting>
  <conditionalFormatting sqref="T530:U530">
    <cfRule type="expression" dxfId="486" priority="158">
      <formula>$K530&lt;&gt;"房产类抵押物（含在建工程、含工业房地产）"</formula>
    </cfRule>
  </conditionalFormatting>
  <conditionalFormatting sqref="T531:U531">
    <cfRule type="expression" dxfId="485" priority="159">
      <formula>$K531&lt;&gt;"房产类抵押物（含在建工程、含工业房地产）"</formula>
    </cfRule>
  </conditionalFormatting>
  <conditionalFormatting sqref="M532">
    <cfRule type="expression" dxfId="484" priority="660">
      <formula>$K533="无抵质押物"</formula>
    </cfRule>
  </conditionalFormatting>
  <conditionalFormatting sqref="M534">
    <cfRule type="expression" dxfId="483" priority="659">
      <formula>$K532="无抵质押物"</formula>
    </cfRule>
  </conditionalFormatting>
  <conditionalFormatting sqref="P536">
    <cfRule type="expression" dxfId="482" priority="645">
      <formula>$K536&lt;&gt;"房产类抵押物（含在建工程、含工业房地产）"</formula>
    </cfRule>
  </conditionalFormatting>
  <conditionalFormatting sqref="O547:P547">
    <cfRule type="expression" dxfId="481" priority="658">
      <formula>$K547&lt;&gt;"房产类抵押物（含在建工程、含工业房地产）"</formula>
    </cfRule>
  </conditionalFormatting>
  <conditionalFormatting sqref="B557">
    <cfRule type="expression" dxfId="480" priority="636">
      <formula>#REF!="无抵质押物"</formula>
    </cfRule>
  </conditionalFormatting>
  <conditionalFormatting sqref="T557">
    <cfRule type="expression" dxfId="479" priority="146">
      <formula>$K557&lt;&gt;"房产类抵押物（含在建工程、含工业房地产）"</formula>
    </cfRule>
  </conditionalFormatting>
  <conditionalFormatting sqref="U557">
    <cfRule type="expression" dxfId="478" priority="145">
      <formula>$K557&lt;&gt;"房产类抵押物（含在建工程、含工业房地产）"</formula>
    </cfRule>
  </conditionalFormatting>
  <conditionalFormatting sqref="O558:P558">
    <cfRule type="expression" dxfId="477" priority="640">
      <formula>$K558&lt;&gt;"房产类抵押物（含在建工程、含工业房地产）"</formula>
    </cfRule>
  </conditionalFormatting>
  <conditionalFormatting sqref="T558:U558">
    <cfRule type="expression" dxfId="476" priority="148">
      <formula>$K558&lt;&gt;"质押或特殊动产抵押"</formula>
    </cfRule>
  </conditionalFormatting>
  <conditionalFormatting sqref="B559">
    <cfRule type="expression" dxfId="475" priority="629">
      <formula>#REF!="无抵质押物"</formula>
    </cfRule>
  </conditionalFormatting>
  <conditionalFormatting sqref="B572">
    <cfRule type="expression" dxfId="474" priority="624">
      <formula>#REF!="无抵质押物"</formula>
    </cfRule>
  </conditionalFormatting>
  <conditionalFormatting sqref="O572">
    <cfRule type="expression" dxfId="473" priority="628">
      <formula>$K572&lt;&gt;"房产类抵押物（含在建工程、含工业房地产）"</formula>
    </cfRule>
  </conditionalFormatting>
  <conditionalFormatting sqref="P572">
    <cfRule type="expression" dxfId="472" priority="625">
      <formula>$K572&lt;&gt;"房产类抵押物（含在建工程、含工业房地产）"</formula>
    </cfRule>
  </conditionalFormatting>
  <conditionalFormatting sqref="Q572">
    <cfRule type="expression" dxfId="471" priority="140">
      <formula>$K572&lt;&gt;"房产类抵押物（含在建工程、含工业房地产）"</formula>
    </cfRule>
  </conditionalFormatting>
  <conditionalFormatting sqref="T572:U572">
    <cfRule type="expression" dxfId="470" priority="141">
      <formula>$K572&lt;&gt;"质押或特殊动产抵押"</formula>
    </cfRule>
  </conditionalFormatting>
  <conditionalFormatting sqref="B573">
    <cfRule type="expression" dxfId="469" priority="623">
      <formula>#REF!="无抵质押物"</formula>
    </cfRule>
  </conditionalFormatting>
  <conditionalFormatting sqref="B576">
    <cfRule type="expression" dxfId="468" priority="621">
      <formula>#REF!="无抵质押物"</formula>
    </cfRule>
  </conditionalFormatting>
  <conditionalFormatting sqref="B598">
    <cfRule type="expression" dxfId="467" priority="611">
      <formula>#REF!="无抵质押物"</formula>
    </cfRule>
  </conditionalFormatting>
  <conditionalFormatting sqref="O600:P600">
    <cfRule type="expression" dxfId="466" priority="610">
      <formula>$K600&lt;&gt;"房产类抵押物（含在建工程、含工业房地产）"</formula>
    </cfRule>
  </conditionalFormatting>
  <conditionalFormatting sqref="B604">
    <cfRule type="expression" dxfId="465" priority="602">
      <formula>#REF!="无抵质押物"</formula>
    </cfRule>
  </conditionalFormatting>
  <conditionalFormatting sqref="B605">
    <cfRule type="expression" dxfId="464" priority="601">
      <formula>#REF!="无抵质押物"</formula>
    </cfRule>
  </conditionalFormatting>
  <conditionalFormatting sqref="B612">
    <cfRule type="expression" dxfId="463" priority="595">
      <formula>#REF!="无抵质押物"</formula>
    </cfRule>
  </conditionalFormatting>
  <conditionalFormatting sqref="O612:P612">
    <cfRule type="expression" dxfId="462" priority="606">
      <formula>$K612&lt;&gt;"房产类抵押物（含在建工程、含工业房地产）"</formula>
    </cfRule>
  </conditionalFormatting>
  <conditionalFormatting sqref="Q612">
    <cfRule type="expression" dxfId="461" priority="129">
      <formula>$K612&lt;&gt;"房产类抵押物（含在建工程、含工业房地产）"</formula>
    </cfRule>
  </conditionalFormatting>
  <conditionalFormatting sqref="T612:U612">
    <cfRule type="expression" dxfId="460" priority="124">
      <formula>$K612&lt;&gt;"质押或特殊动产抵押"</formula>
    </cfRule>
  </conditionalFormatting>
  <conditionalFormatting sqref="B613">
    <cfRule type="expression" dxfId="459" priority="591">
      <formula>#REF!="无抵质押物"</formula>
    </cfRule>
  </conditionalFormatting>
  <conditionalFormatting sqref="Q613">
    <cfRule type="expression" dxfId="458" priority="123">
      <formula>$K613&lt;&gt;"房产类抵押物（含在建工程、含工业房地产）"</formula>
    </cfRule>
  </conditionalFormatting>
  <conditionalFormatting sqref="R613">
    <cfRule type="expression" dxfId="457" priority="120">
      <formula>$K613&lt;&gt;"房产类抵押物（含在建工程、含工业房地产）"</formula>
    </cfRule>
  </conditionalFormatting>
  <conditionalFormatting sqref="S613">
    <cfRule type="expression" dxfId="456" priority="121">
      <formula>$K613&lt;&gt;"房产类抵押物（含在建工程、含工业房地产）"</formula>
    </cfRule>
  </conditionalFormatting>
  <conditionalFormatting sqref="O614:P614">
    <cfRule type="expression" dxfId="455" priority="587">
      <formula>$K614&lt;&gt;"房产类抵押物（含在建工程、含工业房地产）"</formula>
    </cfRule>
  </conditionalFormatting>
  <conditionalFormatting sqref="Q614">
    <cfRule type="expression" dxfId="454" priority="118">
      <formula>$K614&lt;&gt;"房产类抵押物（含在建工程、含工业房地产）"</formula>
    </cfRule>
  </conditionalFormatting>
  <conditionalFormatting sqref="B618">
    <cfRule type="expression" dxfId="453" priority="581">
      <formula>#REF!="无抵质押物"</formula>
    </cfRule>
  </conditionalFormatting>
  <conditionalFormatting sqref="B641">
    <cfRule type="expression" dxfId="452" priority="576">
      <formula>#REF!="无抵质押物"</formula>
    </cfRule>
  </conditionalFormatting>
  <conditionalFormatting sqref="O643:P643">
    <cfRule type="expression" dxfId="451" priority="580">
      <formula>$K643&lt;&gt;"房产类抵押物（含在建工程、含工业房地产）"</formula>
    </cfRule>
  </conditionalFormatting>
  <conditionalFormatting sqref="B644">
    <cfRule type="expression" dxfId="450" priority="569">
      <formula>#REF!="无抵质押物"</formula>
    </cfRule>
  </conditionalFormatting>
  <conditionalFormatting sqref="B646">
    <cfRule type="expression" dxfId="449" priority="566">
      <formula>#REF!="无抵质押物"</formula>
    </cfRule>
  </conditionalFormatting>
  <conditionalFormatting sqref="O646:P646">
    <cfRule type="expression" dxfId="448" priority="568">
      <formula>$K646&lt;&gt;"房产类抵押物（含在建工程、含工业房地产）"</formula>
    </cfRule>
  </conditionalFormatting>
  <conditionalFormatting sqref="Q646">
    <cfRule type="expression" dxfId="447" priority="106">
      <formula>$K646&lt;&gt;"房产类抵押物（含在建工程、含工业房地产）"</formula>
    </cfRule>
  </conditionalFormatting>
  <conditionalFormatting sqref="R646:S646">
    <cfRule type="expression" dxfId="446" priority="111">
      <formula>$K646&lt;&gt;"纯土地类抵押物"</formula>
    </cfRule>
  </conditionalFormatting>
  <conditionalFormatting sqref="T646:U646">
    <cfRule type="expression" dxfId="445" priority="105">
      <formula>$K646&lt;&gt;"质押或特殊动产抵押"</formula>
    </cfRule>
  </conditionalFormatting>
  <conditionalFormatting sqref="B647">
    <cfRule type="expression" dxfId="444" priority="557">
      <formula>#REF!="无抵质押物"</formula>
    </cfRule>
  </conditionalFormatting>
  <conditionalFormatting sqref="N647">
    <cfRule type="expression" dxfId="443" priority="560">
      <formula>$K647="无抵质押物"</formula>
    </cfRule>
  </conditionalFormatting>
  <conditionalFormatting sqref="Q647">
    <cfRule type="expression" dxfId="442" priority="99">
      <formula>#REF!&lt;&gt;"房产类抵押物（含在建工程、含工业房地产）"</formula>
    </cfRule>
  </conditionalFormatting>
  <conditionalFormatting sqref="R647:S647">
    <cfRule type="expression" dxfId="441" priority="100">
      <formula>#REF!&lt;&gt;"纯土地类抵押物"</formula>
    </cfRule>
  </conditionalFormatting>
  <conditionalFormatting sqref="T647:U647">
    <cfRule type="expression" dxfId="440" priority="101">
      <formula>#REF!&lt;&gt;"质押或特殊动产抵押"</formula>
    </cfRule>
  </conditionalFormatting>
  <conditionalFormatting sqref="R648:S648">
    <cfRule type="expression" dxfId="439" priority="102">
      <formula>$K647&lt;&gt;"纯土地类抵押物"</formula>
    </cfRule>
  </conditionalFormatting>
  <conditionalFormatting sqref="T648:U648">
    <cfRule type="expression" dxfId="438" priority="103">
      <formula>$K647&lt;&gt;"质押或特殊动产抵押"</formula>
    </cfRule>
  </conditionalFormatting>
  <conditionalFormatting sqref="B649">
    <cfRule type="expression" dxfId="437" priority="552">
      <formula>#REF!="无抵质押物"</formula>
    </cfRule>
  </conditionalFormatting>
  <conditionalFormatting sqref="B660">
    <cfRule type="expression" dxfId="436" priority="550">
      <formula>#REF!="无抵质押物"</formula>
    </cfRule>
  </conditionalFormatting>
  <conditionalFormatting sqref="R660:S660">
    <cfRule type="expression" dxfId="435" priority="104">
      <formula>$K660&lt;&gt;"房产类抵押物（含在建工程、含工业房地产）"</formula>
    </cfRule>
  </conditionalFormatting>
  <conditionalFormatting sqref="B664">
    <cfRule type="expression" dxfId="434" priority="548">
      <formula>#REF!="无抵质押物"</formula>
    </cfRule>
  </conditionalFormatting>
  <conditionalFormatting sqref="B677">
    <cfRule type="expression" dxfId="433" priority="543">
      <formula>#REF!="无抵质押物"</formula>
    </cfRule>
  </conditionalFormatting>
  <conditionalFormatting sqref="T677:U677">
    <cfRule type="expression" dxfId="432" priority="92">
      <formula>$K677&lt;&gt;"质押或特殊动产抵押"</formula>
    </cfRule>
  </conditionalFormatting>
  <conditionalFormatting sqref="B694">
    <cfRule type="expression" dxfId="431" priority="539">
      <formula>#REF!="无抵质押物"</formula>
    </cfRule>
  </conditionalFormatting>
  <conditionalFormatting sqref="B702">
    <cfRule type="expression" dxfId="430" priority="534">
      <formula>#REF!="无抵质押物"</formula>
    </cfRule>
  </conditionalFormatting>
  <conditionalFormatting sqref="O702:P702">
    <cfRule type="expression" dxfId="429" priority="538">
      <formula>$K702&lt;&gt;"房产类抵押物（含在建工程、含工业房地产）"</formula>
    </cfRule>
  </conditionalFormatting>
  <conditionalFormatting sqref="T702:U702">
    <cfRule type="expression" dxfId="428" priority="86">
      <formula>$K702&lt;&gt;"质押或特殊动产抵押"</formula>
    </cfRule>
  </conditionalFormatting>
  <conditionalFormatting sqref="T703">
    <cfRule type="expression" dxfId="427" priority="85">
      <formula>$K703&lt;&gt;"房产类抵押物（含在建工程、含工业房地产）"</formula>
    </cfRule>
  </conditionalFormatting>
  <conditionalFormatting sqref="U703">
    <cfRule type="expression" dxfId="426" priority="84">
      <formula>$K703&lt;&gt;"房产类抵押物（含在建工程、含工业房地产）"</formula>
    </cfRule>
  </conditionalFormatting>
  <conditionalFormatting sqref="O704:P704">
    <cfRule type="expression" dxfId="425" priority="531">
      <formula>$K704&lt;&gt;"房产类抵押物（含在建工程、含工业房地产）"</formula>
    </cfRule>
  </conditionalFormatting>
  <conditionalFormatting sqref="B710">
    <cfRule type="expression" dxfId="424" priority="518">
      <formula>#REF!="无抵质押物"</formula>
    </cfRule>
  </conditionalFormatting>
  <conditionalFormatting sqref="N710">
    <cfRule type="expression" dxfId="423" priority="525">
      <formula>$K710="无抵质押物"</formula>
    </cfRule>
  </conditionalFormatting>
  <conditionalFormatting sqref="Q712">
    <cfRule type="expression" dxfId="422" priority="75">
      <formula>$K710&lt;&gt;"房产类抵押物（含在建工程、含工业房地产）"</formula>
    </cfRule>
  </conditionalFormatting>
  <conditionalFormatting sqref="R712:S712">
    <cfRule type="expression" dxfId="421" priority="76">
      <formula>$K710&lt;&gt;"纯土地类抵押物"</formula>
    </cfRule>
  </conditionalFormatting>
  <conditionalFormatting sqref="T712:U712">
    <cfRule type="expression" dxfId="420" priority="77">
      <formula>$K710&lt;&gt;"质押或特殊动产抵押"</formula>
    </cfRule>
  </conditionalFormatting>
  <conditionalFormatting sqref="P719">
    <cfRule type="expression" dxfId="419" priority="511">
      <formula>$K719&lt;&gt;"房产类抵押物（含在建工程、含工业房地产）"</formula>
    </cfRule>
  </conditionalFormatting>
  <conditionalFormatting sqref="Q719">
    <cfRule type="expression" dxfId="418" priority="71">
      <formula>$K719&lt;&gt;"房产类抵押物（含在建工程、含工业房地产）"</formula>
    </cfRule>
  </conditionalFormatting>
  <conditionalFormatting sqref="C723">
    <cfRule type="expression" dxfId="417" priority="509">
      <formula>#REF!="无抵质押物"</formula>
    </cfRule>
  </conditionalFormatting>
  <conditionalFormatting sqref="B725">
    <cfRule type="expression" dxfId="416" priority="504">
      <formula>#REF!="无抵质押物"</formula>
    </cfRule>
  </conditionalFormatting>
  <conditionalFormatting sqref="B727">
    <cfRule type="expression" dxfId="415" priority="503">
      <formula>#REF!="无抵质押物"</formula>
    </cfRule>
  </conditionalFormatting>
  <conditionalFormatting sqref="B728">
    <cfRule type="expression" dxfId="414" priority="502">
      <formula>#REF!="无抵质押物"</formula>
    </cfRule>
  </conditionalFormatting>
  <conditionalFormatting sqref="B733">
    <cfRule type="expression" dxfId="413" priority="495">
      <formula>#REF!="无抵质押物"</formula>
    </cfRule>
  </conditionalFormatting>
  <conditionalFormatting sqref="B735">
    <cfRule type="expression" dxfId="412" priority="493">
      <formula>#REF!="无抵质押物"</formula>
    </cfRule>
  </conditionalFormatting>
  <conditionalFormatting sqref="O748">
    <cfRule type="expression" dxfId="411" priority="517">
      <formula>$K748&lt;&gt;"房产类抵押物（含在建工程、含工业房地产）"</formula>
    </cfRule>
  </conditionalFormatting>
  <conditionalFormatting sqref="P748">
    <cfRule type="expression" dxfId="410" priority="490">
      <formula>$K748&lt;&gt;"房产类抵押物（含在建工程、含工业房地产）"</formula>
    </cfRule>
  </conditionalFormatting>
  <conditionalFormatting sqref="B749">
    <cfRule type="expression" dxfId="409" priority="485">
      <formula>#REF!="无抵质押物"</formula>
    </cfRule>
  </conditionalFormatting>
  <conditionalFormatting sqref="B753">
    <cfRule type="expression" dxfId="408" priority="480">
      <formula>#REF!="无抵质押物"</formula>
    </cfRule>
  </conditionalFormatting>
  <conditionalFormatting sqref="B781">
    <cfRule type="expression" dxfId="407" priority="472">
      <formula>#REF!="无抵质押物"</formula>
    </cfRule>
  </conditionalFormatting>
  <conditionalFormatting sqref="M788">
    <cfRule type="expression" dxfId="406" priority="469">
      <formula>$K788="无抵质押物"</formula>
    </cfRule>
  </conditionalFormatting>
  <conditionalFormatting sqref="M793">
    <cfRule type="expression" dxfId="405" priority="470">
      <formula>$K793="无抵质押物"</formula>
    </cfRule>
  </conditionalFormatting>
  <conditionalFormatting sqref="O863:P863">
    <cfRule type="expression" dxfId="404" priority="475">
      <formula>$K863&lt;&gt;"房产类抵押物（含在建工程、含工业房地产）"</formula>
    </cfRule>
  </conditionalFormatting>
  <conditionalFormatting sqref="T863:U863">
    <cfRule type="expression" dxfId="403" priority="54">
      <formula>$K863&lt;&gt;"质押或特殊动产抵押"</formula>
    </cfRule>
  </conditionalFormatting>
  <conditionalFormatting sqref="R865">
    <cfRule type="expression" dxfId="402" priority="48">
      <formula>$K865&lt;&gt;"房产类抵押物（含在建工程、含工业房地产）"</formula>
    </cfRule>
  </conditionalFormatting>
  <conditionalFormatting sqref="S865">
    <cfRule type="expression" dxfId="401" priority="47">
      <formula>$K865&lt;&gt;"房产类抵押物（含在建工程、含工业房地产）"</formula>
    </cfRule>
  </conditionalFormatting>
  <conditionalFormatting sqref="R866">
    <cfRule type="expression" dxfId="400" priority="45">
      <formula>$K866&lt;&gt;"房产类抵押物（含在建工程、含工业房地产）"</formula>
    </cfRule>
  </conditionalFormatting>
  <conditionalFormatting sqref="S866">
    <cfRule type="expression" dxfId="399" priority="46">
      <formula>$K866&lt;&gt;"房产类抵押物（含在建工程、含工业房地产）"</formula>
    </cfRule>
  </conditionalFormatting>
  <conditionalFormatting sqref="B874">
    <cfRule type="expression" dxfId="398" priority="448">
      <formula>#REF!="无抵质押物"</formula>
    </cfRule>
  </conditionalFormatting>
  <conditionalFormatting sqref="B881">
    <cfRule type="expression" dxfId="397" priority="442">
      <formula>#REF!="无抵质押物"</formula>
    </cfRule>
  </conditionalFormatting>
  <conditionalFormatting sqref="M897">
    <cfRule type="expression" dxfId="396" priority="440">
      <formula>$K897="无抵质押物"</formula>
    </cfRule>
  </conditionalFormatting>
  <conditionalFormatting sqref="M898">
    <cfRule type="expression" dxfId="395" priority="439">
      <formula>$K898="无抵质押物"</formula>
    </cfRule>
  </conditionalFormatting>
  <conditionalFormatting sqref="B902">
    <cfRule type="expression" dxfId="394" priority="434">
      <formula>#REF!="无抵质押物"</formula>
    </cfRule>
  </conditionalFormatting>
  <conditionalFormatting sqref="B921">
    <cfRule type="expression" dxfId="393" priority="429">
      <formula>#REF!="无抵质押物"</formula>
    </cfRule>
  </conditionalFormatting>
  <conditionalFormatting sqref="B939">
    <cfRule type="expression" dxfId="392" priority="423">
      <formula>#REF!="无抵质押物"</formula>
    </cfRule>
  </conditionalFormatting>
  <conditionalFormatting sqref="O939:P939">
    <cfRule type="expression" dxfId="391" priority="433">
      <formula>$K939&lt;&gt;"房产类抵押物（含在建工程、含工业房地产）"</formula>
    </cfRule>
  </conditionalFormatting>
  <conditionalFormatting sqref="B943">
    <cfRule type="expression" dxfId="390" priority="417">
      <formula>#REF!="无抵质押物"</formula>
    </cfRule>
  </conditionalFormatting>
  <conditionalFormatting sqref="B945">
    <cfRule type="expression" dxfId="389" priority="412">
      <formula>#REF!="无抵质押物"</formula>
    </cfRule>
  </conditionalFormatting>
  <conditionalFormatting sqref="B948">
    <cfRule type="expression" dxfId="388" priority="410">
      <formula>#REF!="无抵质押物"</formula>
    </cfRule>
  </conditionalFormatting>
  <conditionalFormatting sqref="R953">
    <cfRule type="expression" dxfId="387" priority="19">
      <formula>$K953&lt;&gt;"房产类抵押物（含在建工程、含工业房地产）"</formula>
    </cfRule>
  </conditionalFormatting>
  <conditionalFormatting sqref="R954">
    <cfRule type="expression" dxfId="386" priority="18">
      <formula>$K954&lt;&gt;"房产类抵押物（含在建工程、含工业房地产）"</formula>
    </cfRule>
  </conditionalFormatting>
  <conditionalFormatting sqref="R955">
    <cfRule type="expression" dxfId="385" priority="17">
      <formula>$K955&lt;&gt;"房产类抵押物（含在建工程、含工业房地产）"</formula>
    </cfRule>
  </conditionalFormatting>
  <conditionalFormatting sqref="R956">
    <cfRule type="expression" dxfId="384" priority="16">
      <formula>$K956&lt;&gt;"房产类抵押物（含在建工程、含工业房地产）"</formula>
    </cfRule>
  </conditionalFormatting>
  <conditionalFormatting sqref="B957">
    <cfRule type="expression" dxfId="383" priority="396">
      <formula>#REF!="无抵质押物"</formula>
    </cfRule>
  </conditionalFormatting>
  <conditionalFormatting sqref="B959">
    <cfRule type="expression" dxfId="382" priority="394">
      <formula>#REF!="无抵质押物"</formula>
    </cfRule>
  </conditionalFormatting>
  <conditionalFormatting sqref="B963">
    <cfRule type="expression" dxfId="381" priority="389">
      <formula>#REF!="无抵质押物"</formula>
    </cfRule>
  </conditionalFormatting>
  <conditionalFormatting sqref="O963:P963">
    <cfRule type="expression" dxfId="380" priority="393">
      <formula>$K963&lt;&gt;"房产类抵押物（含在建工程、含工业房地产）"</formula>
    </cfRule>
  </conditionalFormatting>
  <conditionalFormatting sqref="B965">
    <cfRule type="expression" dxfId="379" priority="384">
      <formula>#REF!="无抵质押物"</formula>
    </cfRule>
  </conditionalFormatting>
  <conditionalFormatting sqref="B109:B110">
    <cfRule type="expression" dxfId="378" priority="970">
      <formula>#REF!="无抵质押物"</formula>
    </cfRule>
  </conditionalFormatting>
  <conditionalFormatting sqref="B129:B130">
    <cfRule type="expression" dxfId="377" priority="952">
      <formula>#REF!="无抵质押物"</formula>
    </cfRule>
  </conditionalFormatting>
  <conditionalFormatting sqref="B255:B256">
    <cfRule type="expression" dxfId="376" priority="805">
      <formula>#REF!="无抵质押物"</formula>
    </cfRule>
  </conditionalFormatting>
  <conditionalFormatting sqref="B515:B516">
    <cfRule type="expression" dxfId="375" priority="665">
      <formula>#REF!="无抵质押物"</formula>
    </cfRule>
  </conditionalFormatting>
  <conditionalFormatting sqref="O14:O16">
    <cfRule type="expression" dxfId="374" priority="1031">
      <formula>$K14&lt;&gt;"房产类抵押物（含在建工程、含工业房地产）"</formula>
    </cfRule>
  </conditionalFormatting>
  <conditionalFormatting sqref="O53:O57">
    <cfRule type="expression" dxfId="373" priority="1007">
      <formula>$K53&lt;&gt;"房产类抵押物（含在建工程、含工业房地产）"</formula>
    </cfRule>
  </conditionalFormatting>
  <conditionalFormatting sqref="O109:O110">
    <cfRule type="expression" dxfId="372" priority="976">
      <formula>$K109&lt;&gt;"房产类抵押物（含在建工程、含工业房地产）"</formula>
    </cfRule>
  </conditionalFormatting>
  <conditionalFormatting sqref="O214:O216">
    <cfRule type="expression" dxfId="371" priority="851">
      <formula>$K214&lt;&gt;"房产类抵押物（含在建工程、含工业房地产）"</formula>
    </cfRule>
  </conditionalFormatting>
  <conditionalFormatting sqref="O255:O256">
    <cfRule type="expression" dxfId="370" priority="809">
      <formula>$K255&lt;&gt;"房产类抵押物（含在建工程、含工业房地产）"</formula>
    </cfRule>
  </conditionalFormatting>
  <conditionalFormatting sqref="O427:O428">
    <cfRule type="expression" dxfId="369" priority="711">
      <formula>$K427&lt;&gt;"房产类抵押物（含在建工程、含工业房地产）"</formula>
    </cfRule>
  </conditionalFormatting>
  <conditionalFormatting sqref="O491:O492">
    <cfRule type="expression" dxfId="368" priority="679">
      <formula>$K491&lt;&gt;"房产类抵押物（含在建工程、含工业房地产）"</formula>
    </cfRule>
  </conditionalFormatting>
  <conditionalFormatting sqref="O644:O645">
    <cfRule type="expression" dxfId="367" priority="575">
      <formula>$K644&lt;&gt;"房产类抵押物（含在建工程、含工业房地产）"</formula>
    </cfRule>
  </conditionalFormatting>
  <conditionalFormatting sqref="O650:O658">
    <cfRule type="expression" dxfId="366" priority="555">
      <formula>$K650&lt;&gt;"房产类抵押物（含在建工程、含工业房地产）"</formula>
    </cfRule>
  </conditionalFormatting>
  <conditionalFormatting sqref="O725:O726">
    <cfRule type="expression" dxfId="365" priority="508">
      <formula>$K725&lt;&gt;"房产类抵押物（含在建工程、含工业房地产）"</formula>
    </cfRule>
  </conditionalFormatting>
  <conditionalFormatting sqref="O733:O734">
    <cfRule type="expression" dxfId="364" priority="501">
      <formula>$K733&lt;&gt;"房产类抵押物（含在建工程、含工业房地产）"</formula>
    </cfRule>
  </conditionalFormatting>
  <conditionalFormatting sqref="O756:O777">
    <cfRule type="expression" dxfId="363" priority="484">
      <formula>$K756&lt;&gt;"房产类抵押物（含在建工程、含工业房地产）"</formula>
    </cfRule>
  </conditionalFormatting>
  <conditionalFormatting sqref="O943:O944">
    <cfRule type="expression" dxfId="362" priority="420">
      <formula>$K943&lt;&gt;"房产类抵押物（含在建工程、含工业房地产）"</formula>
    </cfRule>
  </conditionalFormatting>
  <conditionalFormatting sqref="P22:P24">
    <cfRule type="expression" dxfId="361" priority="1019">
      <formula>$K22&lt;&gt;"房产类抵押物（含在建工程、含工业房地产）"</formula>
    </cfRule>
  </conditionalFormatting>
  <conditionalFormatting sqref="P53:P57">
    <cfRule type="expression" dxfId="360" priority="1005">
      <formula>$K53&lt;&gt;"房产类抵押物（含在建工程、含工业房地产）"</formula>
    </cfRule>
  </conditionalFormatting>
  <conditionalFormatting sqref="P109:P110">
    <cfRule type="expression" dxfId="359" priority="972">
      <formula>$K109&lt;&gt;"房产类抵押物（含在建工程、含工业房地产）"</formula>
    </cfRule>
  </conditionalFormatting>
  <conditionalFormatting sqref="P111:P115">
    <cfRule type="expression" dxfId="358" priority="965">
      <formula>$K111&lt;&gt;"房产类抵押物（含在建工程、含工业房地产）"</formula>
    </cfRule>
  </conditionalFormatting>
  <conditionalFormatting sqref="P174:P175">
    <cfRule type="expression" dxfId="357" priority="865">
      <formula>$K174&lt;&gt;"房产类抵押物（含在建工程、含工业房地产）"</formula>
    </cfRule>
  </conditionalFormatting>
  <conditionalFormatting sqref="P214:P216">
    <cfRule type="expression" dxfId="356" priority="848">
      <formula>$K214&lt;&gt;"房产类抵押物（含在建工程、含工业房地产）"</formula>
    </cfRule>
  </conditionalFormatting>
  <conditionalFormatting sqref="P255:P256">
    <cfRule type="expression" dxfId="355" priority="806">
      <formula>$K255&lt;&gt;"房产类抵押物（含在建工程、含工业房地产）"</formula>
    </cfRule>
  </conditionalFormatting>
  <conditionalFormatting sqref="P257:P260">
    <cfRule type="expression" dxfId="354" priority="802">
      <formula>$K257&lt;&gt;"房产类抵押物（含在建工程、含工业房地产）"</formula>
    </cfRule>
  </conditionalFormatting>
  <conditionalFormatting sqref="P316:P317">
    <cfRule type="expression" dxfId="353" priority="772">
      <formula>$K316&lt;&gt;"房产类抵押物（含在建工程、含工业房地产）"</formula>
    </cfRule>
  </conditionalFormatting>
  <conditionalFormatting sqref="P400:P406">
    <cfRule type="expression" dxfId="352" priority="721">
      <formula>$K400&lt;&gt;"房产类抵押物（含在建工程、含工业房地产）"</formula>
    </cfRule>
  </conditionalFormatting>
  <conditionalFormatting sqref="P427:P428">
    <cfRule type="expression" dxfId="351" priority="707">
      <formula>$K427&lt;&gt;"房产类抵押物（含在建工程、含工业房地产）"</formula>
    </cfRule>
  </conditionalFormatting>
  <conditionalFormatting sqref="P491:P492">
    <cfRule type="expression" dxfId="350" priority="676">
      <formula>$K491&lt;&gt;"房产类抵押物（含在建工程、含工业房地产）"</formula>
    </cfRule>
  </conditionalFormatting>
  <conditionalFormatting sqref="P609:P610">
    <cfRule type="expression" dxfId="349" priority="597">
      <formula>$K609&lt;&gt;"房产类抵押物（含在建工程、含工业房地产）"</formula>
    </cfRule>
  </conditionalFormatting>
  <conditionalFormatting sqref="P644:P645">
    <cfRule type="expression" dxfId="348" priority="571">
      <formula>$K644&lt;&gt;"房产类抵押物（含在建工程、含工业房地产）"</formula>
    </cfRule>
  </conditionalFormatting>
  <conditionalFormatting sqref="P650:P658">
    <cfRule type="expression" dxfId="347" priority="553">
      <formula>$K650&lt;&gt;"房产类抵押物（含在建工程、含工业房地产）"</formula>
    </cfRule>
  </conditionalFormatting>
  <conditionalFormatting sqref="P665:P676">
    <cfRule type="expression" dxfId="346" priority="565">
      <formula>$K665&lt;&gt;"房产类抵押物（含在建工程、含工业房地产）"</formula>
    </cfRule>
  </conditionalFormatting>
  <conditionalFormatting sqref="P725:P726">
    <cfRule type="expression" dxfId="345" priority="505">
      <formula>$K725&lt;&gt;"房产类抵押物（含在建工程、含工业房地产）"</formula>
    </cfRule>
  </conditionalFormatting>
  <conditionalFormatting sqref="P733:P734">
    <cfRule type="expression" dxfId="344" priority="497">
      <formula>$K733&lt;&gt;"房产类抵押物（含在建工程、含工业房地产）"</formula>
    </cfRule>
  </conditionalFormatting>
  <conditionalFormatting sqref="P756:P777">
    <cfRule type="expression" dxfId="343" priority="477">
      <formula>$K756&lt;&gt;"房产类抵押物（含在建工程、含工业房地产）"</formula>
    </cfRule>
  </conditionalFormatting>
  <conditionalFormatting sqref="P816:P818">
    <cfRule type="expression" dxfId="342" priority="464">
      <formula>$K816&lt;&gt;"房产类抵押物（含在建工程、含工业房地产）"</formula>
    </cfRule>
  </conditionalFormatting>
  <conditionalFormatting sqref="P924:P937">
    <cfRule type="expression" dxfId="341" priority="426">
      <formula>$K924&lt;&gt;"房产类抵押物（含在建工程、含工业房地产）"</formula>
    </cfRule>
  </conditionalFormatting>
  <conditionalFormatting sqref="P943:P944">
    <cfRule type="expression" dxfId="340" priority="418">
      <formula>$K943&lt;&gt;"房产类抵押物（含在建工程、含工业房地产）"</formula>
    </cfRule>
  </conditionalFormatting>
  <conditionalFormatting sqref="Q14:Q15">
    <cfRule type="expression" dxfId="339" priority="371">
      <formula>$K17&lt;&gt;"房产类抵押物（含在建工程、含工业房地产）"</formula>
    </cfRule>
  </conditionalFormatting>
  <conditionalFormatting sqref="Q22:Q24">
    <cfRule type="expression" dxfId="338" priority="366">
      <formula>$K22&lt;&gt;"房产类抵押物（含在建工程、含工业房地产）"</formula>
    </cfRule>
  </conditionalFormatting>
  <conditionalFormatting sqref="Q37:Q47">
    <cfRule type="expression" dxfId="337" priority="365">
      <formula>$K37&lt;&gt;"房产类抵押物（含在建工程、含工业房地产）"</formula>
    </cfRule>
  </conditionalFormatting>
  <conditionalFormatting sqref="Q53:Q57">
    <cfRule type="expression" dxfId="336" priority="358">
      <formula>$K53&lt;&gt;"房产类抵押物（含在建工程、含工业房地产）"</formula>
    </cfRule>
  </conditionalFormatting>
  <conditionalFormatting sqref="Q86:Q100">
    <cfRule type="expression" dxfId="335" priority="354">
      <formula>$K86&lt;&gt;"房产类抵押物（含在建工程、含工业房地产）"</formula>
    </cfRule>
  </conditionalFormatting>
  <conditionalFormatting sqref="Q101:Q103">
    <cfRule type="expression" dxfId="334" priority="349">
      <formula>$K101&lt;&gt;"房产类抵押物（含在建工程、含工业房地产）"</formula>
    </cfRule>
  </conditionalFormatting>
  <conditionalFormatting sqref="Q104:Q108">
    <cfRule type="expression" dxfId="333" priority="346">
      <formula>$K104&lt;&gt;"房产类抵押物（含在建工程、含工业房地产）"</formula>
    </cfRule>
  </conditionalFormatting>
  <conditionalFormatting sqref="Q109:Q110">
    <cfRule type="expression" dxfId="332" priority="341">
      <formula>$K109&lt;&gt;"房产类抵押物（含在建工程、含工业房地产）"</formula>
    </cfRule>
  </conditionalFormatting>
  <conditionalFormatting sqref="Q111:Q115">
    <cfRule type="expression" dxfId="331" priority="336">
      <formula>$K111&lt;&gt;"房产类抵押物（含在建工程、含工业房地产）"</formula>
    </cfRule>
  </conditionalFormatting>
  <conditionalFormatting sqref="Q116:Q124">
    <cfRule type="expression" dxfId="330" priority="339">
      <formula>$K116&lt;&gt;"房产类抵押物（含在建工程、含工业房地产）"</formula>
    </cfRule>
  </conditionalFormatting>
  <conditionalFormatting sqref="Q125:Q128">
    <cfRule type="expression" dxfId="329" priority="334">
      <formula>$K125&lt;&gt;"房产类抵押物（含在建工程、含工业房地产）"</formula>
    </cfRule>
  </conditionalFormatting>
  <conditionalFormatting sqref="Q131:Q132">
    <cfRule type="expression" dxfId="328" priority="326">
      <formula>$K131&lt;&gt;"房产类抵押物（含在建工程、含工业房地产）"</formula>
    </cfRule>
  </conditionalFormatting>
  <conditionalFormatting sqref="Q133:Q134">
    <cfRule type="expression" dxfId="327" priority="331">
      <formula>$K133&lt;&gt;"房产类抵押物（含在建工程、含工业房地产）"</formula>
    </cfRule>
  </conditionalFormatting>
  <conditionalFormatting sqref="Q135:Q137">
    <cfRule type="expression" dxfId="326" priority="322">
      <formula>$K135&lt;&gt;"房产类抵押物（含在建工程、含工业房地产）"</formula>
    </cfRule>
  </conditionalFormatting>
  <conditionalFormatting sqref="Q138:Q141">
    <cfRule type="expression" dxfId="325" priority="319">
      <formula>$K138&lt;&gt;"房产类抵押物（含在建工程、含工业房地产）"</formula>
    </cfRule>
  </conditionalFormatting>
  <conditionalFormatting sqref="Q144:Q145">
    <cfRule type="expression" dxfId="324" priority="315">
      <formula>$K144&lt;&gt;"房产类抵押物（含在建工程、含工业房地产）"</formula>
    </cfRule>
  </conditionalFormatting>
  <conditionalFormatting sqref="Q147:Q150">
    <cfRule type="expression" dxfId="323" priority="310">
      <formula>$K147&lt;&gt;"房产类抵押物（含在建工程、含工业房地产）"</formula>
    </cfRule>
  </conditionalFormatting>
  <conditionalFormatting sqref="Q152:Q154">
    <cfRule type="expression" dxfId="322" priority="298">
      <formula>$K152&lt;&gt;"房产类抵押物（含在建工程、含工业房地产）"</formula>
    </cfRule>
  </conditionalFormatting>
  <conditionalFormatting sqref="Q155:Q156">
    <cfRule type="expression" dxfId="321" priority="293">
      <formula>$K155&lt;&gt;"房产类抵押物（含在建工程、含工业房地产）"</formula>
    </cfRule>
  </conditionalFormatting>
  <conditionalFormatting sqref="Q157:Q162">
    <cfRule type="expression" dxfId="320" priority="290">
      <formula>$K157&lt;&gt;"房产类抵押物（含在建工程、含工业房地产）"</formula>
    </cfRule>
  </conditionalFormatting>
  <conditionalFormatting sqref="Q163:Q164">
    <cfRule type="expression" dxfId="319" priority="287">
      <formula>$K163&lt;&gt;"房产类抵押物（含在建工程、含工业房地产）"</formula>
    </cfRule>
  </conditionalFormatting>
  <conditionalFormatting sqref="Q174:Q177">
    <cfRule type="expression" dxfId="318" priority="274">
      <formula>$K174&lt;&gt;"房产类抵押物（含在建工程、含工业房地产）"</formula>
    </cfRule>
  </conditionalFormatting>
  <conditionalFormatting sqref="Q178:Q198">
    <cfRule type="expression" dxfId="317" priority="284">
      <formula>$K178&lt;&gt;"房产类抵押物（含在建工程、含工业房地产）"</formula>
    </cfRule>
  </conditionalFormatting>
  <conditionalFormatting sqref="Q199:Q200">
    <cfRule type="expression" dxfId="316" priority="272">
      <formula>$K199&lt;&gt;"房产类抵押物（含在建工程、含工业房地产）"</formula>
    </cfRule>
  </conditionalFormatting>
  <conditionalFormatting sqref="Q212:Q216">
    <cfRule type="expression" dxfId="315" priority="265">
      <formula>$K212&lt;&gt;"房产类抵押物（含在建工程、含工业房地产）"</formula>
    </cfRule>
  </conditionalFormatting>
  <conditionalFormatting sqref="Q221:Q230">
    <cfRule type="expression" dxfId="314" priority="264">
      <formula>$K221&lt;&gt;"房产类抵押物（含在建工程、含工业房地产）"</formula>
    </cfRule>
  </conditionalFormatting>
  <conditionalFormatting sqref="Q231:Q239">
    <cfRule type="expression" dxfId="313" priority="254">
      <formula>$K231&lt;&gt;"房产类抵押物（含在建工程、含工业房地产）"</formula>
    </cfRule>
  </conditionalFormatting>
  <conditionalFormatting sqref="Q240:Q243">
    <cfRule type="expression" dxfId="312" priority="251">
      <formula>$K240&lt;&gt;"房产类抵押物（含在建工程、含工业房地产）"</formula>
    </cfRule>
  </conditionalFormatting>
  <conditionalFormatting sqref="Q244:Q245">
    <cfRule type="expression" dxfId="311" priority="248">
      <formula>$K244&lt;&gt;"房产类抵押物（含在建工程、含工业房地产）"</formula>
    </cfRule>
  </conditionalFormatting>
  <conditionalFormatting sqref="Q255:Q256">
    <cfRule type="expression" dxfId="310" priority="241">
      <formula>$K255&lt;&gt;"房产类抵押物（含在建工程、含工业房地产）"</formula>
    </cfRule>
  </conditionalFormatting>
  <conditionalFormatting sqref="Q257:Q273">
    <cfRule type="expression" dxfId="309" priority="239">
      <formula>$K257&lt;&gt;"房产类抵押物（含在建工程、含工业房地产）"</formula>
    </cfRule>
  </conditionalFormatting>
  <conditionalFormatting sqref="Q275:Q286">
    <cfRule type="expression" dxfId="308" priority="245">
      <formula>$K275&lt;&gt;"房产类抵押物（含在建工程、含工业房地产）"</formula>
    </cfRule>
  </conditionalFormatting>
  <conditionalFormatting sqref="Q316:Q320">
    <cfRule type="expression" dxfId="307" priority="224">
      <formula>$K316&lt;&gt;"房产类抵押物（含在建工程、含工业房地产）"</formula>
    </cfRule>
  </conditionalFormatting>
  <conditionalFormatting sqref="Q328:Q331">
    <cfRule type="expression" dxfId="306" priority="236">
      <formula>$K328&lt;&gt;"房产类抵押物（含在建工程、含工业房地产）"</formula>
    </cfRule>
  </conditionalFormatting>
  <conditionalFormatting sqref="Q332:Q334">
    <cfRule type="expression" dxfId="305" priority="221">
      <formula>$K332&lt;&gt;"房产类抵押物（含在建工程、含工业房地产）"</formula>
    </cfRule>
  </conditionalFormatting>
  <conditionalFormatting sqref="Q335:Q338">
    <cfRule type="expression" dxfId="304" priority="218">
      <formula>$K335&lt;&gt;"房产类抵押物（含在建工程、含工业房地产）"</formula>
    </cfRule>
  </conditionalFormatting>
  <conditionalFormatting sqref="Q339:Q342">
    <cfRule type="expression" dxfId="303" priority="214">
      <formula>$K339&lt;&gt;"房产类抵押物（含在建工程、含工业房地产）"</formula>
    </cfRule>
  </conditionalFormatting>
  <conditionalFormatting sqref="Q343:Q362">
    <cfRule type="expression" dxfId="302" priority="209">
      <formula>$K343&lt;&gt;"房产类抵押物（含在建工程、含工业房地产）"</formula>
    </cfRule>
  </conditionalFormatting>
  <conditionalFormatting sqref="Q381:Q395">
    <cfRule type="expression" dxfId="301" priority="206">
      <formula>$K381&lt;&gt;"房产类抵押物（含在建工程、含工业房地产）"</formula>
    </cfRule>
  </conditionalFormatting>
  <conditionalFormatting sqref="Q400:Q408">
    <cfRule type="expression" dxfId="300" priority="195">
      <formula>$K400&lt;&gt;"房产类抵押物（含在建工程、含工业房地产）"</formula>
    </cfRule>
  </conditionalFormatting>
  <conditionalFormatting sqref="Q409:Q417">
    <cfRule type="expression" dxfId="299" priority="199">
      <formula>$K409&lt;&gt;"房产类抵押物（含在建工程、含工业房地产）"</formula>
    </cfRule>
  </conditionalFormatting>
  <conditionalFormatting sqref="Q419:Q426">
    <cfRule type="expression" dxfId="298" priority="193">
      <formula>$K419&lt;&gt;"房产类抵押物（含在建工程、含工业房地产）"</formula>
    </cfRule>
  </conditionalFormatting>
  <conditionalFormatting sqref="Q427:Q430">
    <cfRule type="expression" dxfId="297" priority="188">
      <formula>$K427&lt;&gt;"房产类抵押物（含在建工程、含工业房地产）"</formula>
    </cfRule>
  </conditionalFormatting>
  <conditionalFormatting sqref="Q431:Q436">
    <cfRule type="expression" dxfId="296" priority="187">
      <formula>$K431&lt;&gt;"房产类抵押物（含在建工程、含工业房地产）"</formula>
    </cfRule>
  </conditionalFormatting>
  <conditionalFormatting sqref="Q441:Q442">
    <cfRule type="expression" dxfId="295" priority="184">
      <formula>$K441&lt;&gt;"房产类抵押物（含在建工程、含工业房地产）"</formula>
    </cfRule>
  </conditionalFormatting>
  <conditionalFormatting sqref="Q444:Q466">
    <cfRule type="expression" dxfId="294" priority="181">
      <formula>$K444&lt;&gt;"房产类抵押物（含在建工程、含工业房地产）"</formula>
    </cfRule>
  </conditionalFormatting>
  <conditionalFormatting sqref="Q467:Q490">
    <cfRule type="expression" dxfId="293" priority="177">
      <formula>$K467&lt;&gt;"房产类抵押物（含在建工程、含工业房地产）"</formula>
    </cfRule>
  </conditionalFormatting>
  <conditionalFormatting sqref="Q491:Q494">
    <cfRule type="expression" dxfId="292" priority="172">
      <formula>$K491&lt;&gt;"房产类抵押物（含在建工程、含工业房地产）"</formula>
    </cfRule>
  </conditionalFormatting>
  <conditionalFormatting sqref="Q495:Q514">
    <cfRule type="expression" dxfId="291" priority="171">
      <formula>$K495&lt;&gt;"房产类抵押物（含在建工程、含工业房地产）"</formula>
    </cfRule>
  </conditionalFormatting>
  <conditionalFormatting sqref="Q515:Q516">
    <cfRule type="expression" dxfId="290" priority="168">
      <formula>$K515&lt;&gt;"房产类抵押物（含在建工程、含工业房地产）"</formula>
    </cfRule>
  </conditionalFormatting>
  <conditionalFormatting sqref="Q536:Q546">
    <cfRule type="expression" dxfId="289" priority="152">
      <formula>$K536&lt;&gt;"房产类抵押物（含在建工程、含工业房地产）"</formula>
    </cfRule>
  </conditionalFormatting>
  <conditionalFormatting sqref="Q547:Q556">
    <cfRule type="expression" dxfId="288" priority="163">
      <formula>$K547&lt;&gt;"房产类抵押物（含在建工程、含工业房地产）"</formula>
    </cfRule>
  </conditionalFormatting>
  <conditionalFormatting sqref="Q557:Q558">
    <cfRule type="expression" dxfId="287" priority="149">
      <formula>$K557&lt;&gt;"房产类抵押物（含在建工程、含工业房地产）"</formula>
    </cfRule>
  </conditionalFormatting>
  <conditionalFormatting sqref="Q573:Q577">
    <cfRule type="expression" dxfId="286" priority="144">
      <formula>$K573&lt;&gt;"房产类抵押物（含在建工程、含工业房地产）"</formula>
    </cfRule>
  </conditionalFormatting>
  <conditionalFormatting sqref="Q578:Q592">
    <cfRule type="expression" dxfId="285" priority="138">
      <formula>$K578&lt;&gt;"房产类抵押物（含在建工程、含工业房地产）"</formula>
    </cfRule>
  </conditionalFormatting>
  <conditionalFormatting sqref="Q598:Q599">
    <cfRule type="expression" dxfId="284" priority="135">
      <formula>$K598&lt;&gt;"房产类抵押物（含在建工程、含工业房地产）"</formula>
    </cfRule>
  </conditionalFormatting>
  <conditionalFormatting sqref="Q600:Q603">
    <cfRule type="expression" dxfId="283" priority="132">
      <formula>$K600&lt;&gt;"房产类抵押物（含在建工程、含工业房地产）"</formula>
    </cfRule>
  </conditionalFormatting>
  <conditionalFormatting sqref="Q609:Q611">
    <cfRule type="expression" dxfId="282" priority="125">
      <formula>$K609&lt;&gt;"房产类抵押物（含在建工程、含工业房地产）"</formula>
    </cfRule>
  </conditionalFormatting>
  <conditionalFormatting sqref="Q618:Q640">
    <cfRule type="expression" dxfId="281" priority="116">
      <formula>$K618&lt;&gt;"房产类抵押物（含在建工程、含工业房地产）"</formula>
    </cfRule>
  </conditionalFormatting>
  <conditionalFormatting sqref="Q641:Q643">
    <cfRule type="expression" dxfId="280" priority="113">
      <formula>$K641&lt;&gt;"房产类抵押物（含在建工程、含工业房地产）"</formula>
    </cfRule>
  </conditionalFormatting>
  <conditionalFormatting sqref="Q644:Q645">
    <cfRule type="expression" dxfId="279" priority="108">
      <formula>$K644&lt;&gt;"房产类抵押物（含在建工程、含工业房地产）"</formula>
    </cfRule>
  </conditionalFormatting>
  <conditionalFormatting sqref="Q649:Q659">
    <cfRule type="expression" dxfId="278" priority="96">
      <formula>$K649&lt;&gt;"房产类抵押物（含在建工程、含工业房地产）"</formula>
    </cfRule>
  </conditionalFormatting>
  <conditionalFormatting sqref="Q677:Q701">
    <cfRule type="expression" dxfId="277" priority="93">
      <formula>$K677&lt;&gt;"房产类抵押物（含在建工程、含工业房地产）"</formula>
    </cfRule>
  </conditionalFormatting>
  <conditionalFormatting sqref="Q702:Q703">
    <cfRule type="expression" dxfId="276" priority="88">
      <formula>$K702&lt;&gt;"房产类抵押物（含在建工程、含工业房地产）"</formula>
    </cfRule>
  </conditionalFormatting>
  <conditionalFormatting sqref="Q704:Q709">
    <cfRule type="expression" dxfId="275" priority="83">
      <formula>$K704&lt;&gt;"房产类抵押物（含在建工程、含工业房地产）"</formula>
    </cfRule>
  </conditionalFormatting>
  <conditionalFormatting sqref="Q710:Q711">
    <cfRule type="expression" dxfId="274" priority="78">
      <formula>$K707&lt;&gt;"房产类抵押物（含在建工程、含工业房地产）"</formula>
    </cfRule>
  </conditionalFormatting>
  <conditionalFormatting sqref="Q725:Q726">
    <cfRule type="expression" dxfId="273" priority="69">
      <formula>$K725&lt;&gt;"房产类抵押物（含在建工程、含工业房地产）"</formula>
    </cfRule>
  </conditionalFormatting>
  <conditionalFormatting sqref="Q733:Q734">
    <cfRule type="expression" dxfId="272" priority="66">
      <formula>$K733&lt;&gt;"房产类抵押物（含在建工程、含工业房地产）"</formula>
    </cfRule>
  </conditionalFormatting>
  <conditionalFormatting sqref="Q735:Q748">
    <cfRule type="expression" dxfId="271" priority="74">
      <formula>$K735&lt;&gt;"房产类抵押物（含在建工程、含工业房地产）"</formula>
    </cfRule>
  </conditionalFormatting>
  <conditionalFormatting sqref="Q749:Q752">
    <cfRule type="expression" dxfId="270" priority="63">
      <formula>$K749&lt;&gt;"房产类抵押物（含在建工程、含工业房地产）"</formula>
    </cfRule>
  </conditionalFormatting>
  <conditionalFormatting sqref="Q753:Q755">
    <cfRule type="expression" dxfId="269" priority="60">
      <formula>$K753&lt;&gt;"房产类抵押物（含在建工程、含工业房地产）"</formula>
    </cfRule>
  </conditionalFormatting>
  <conditionalFormatting sqref="Q756:Q780">
    <cfRule type="expression" dxfId="268" priority="56">
      <formula>$K756&lt;&gt;"房产类抵押物（含在建工程、含工业房地产）"</formula>
    </cfRule>
  </conditionalFormatting>
  <conditionalFormatting sqref="Q816:Q839">
    <cfRule type="expression" dxfId="267" priority="51">
      <formula>$K816&lt;&gt;"房产类抵押物（含在建工程、含工业房地产）"</formula>
    </cfRule>
  </conditionalFormatting>
  <conditionalFormatting sqref="Q865:Q873">
    <cfRule type="expression" dxfId="266" priority="55">
      <formula>$K865&lt;&gt;"房产类抵押物（含在建工程、含工业房地产）"</formula>
    </cfRule>
  </conditionalFormatting>
  <conditionalFormatting sqref="Q874:Q880">
    <cfRule type="expression" dxfId="265" priority="42">
      <formula>$K874&lt;&gt;"房产类抵押物（含在建工程、含工业房地产）"</formula>
    </cfRule>
  </conditionalFormatting>
  <conditionalFormatting sqref="Q881:Q896">
    <cfRule type="expression" dxfId="264" priority="38">
      <formula>$K881&lt;&gt;"房产类抵押物（含在建工程、含工业房地产）"</formula>
    </cfRule>
  </conditionalFormatting>
  <conditionalFormatting sqref="Q902:Q920">
    <cfRule type="expression" dxfId="263" priority="35">
      <formula>$K902&lt;&gt;"房产类抵押物（含在建工程、含工业房地产）"</formula>
    </cfRule>
  </conditionalFormatting>
  <conditionalFormatting sqref="Q924:Q938">
    <cfRule type="expression" dxfId="262" priority="28">
      <formula>$K924&lt;&gt;"房产类抵押物（含在建工程、含工业房地产）"</formula>
    </cfRule>
  </conditionalFormatting>
  <conditionalFormatting sqref="Q939:Q942">
    <cfRule type="expression" dxfId="261" priority="32">
      <formula>$K939&lt;&gt;"房产类抵押物（含在建工程、含工业房地产）"</formula>
    </cfRule>
  </conditionalFormatting>
  <conditionalFormatting sqref="Q943:Q944">
    <cfRule type="expression" dxfId="260" priority="24">
      <formula>$K943&lt;&gt;"房产类抵押物（含在建工程、含工业房地产）"</formula>
    </cfRule>
  </conditionalFormatting>
  <conditionalFormatting sqref="Q948:Q956">
    <cfRule type="expression" dxfId="259" priority="23">
      <formula>$K948&lt;&gt;"房产类抵押物（含在建工程、含工业房地产）"</formula>
    </cfRule>
  </conditionalFormatting>
  <conditionalFormatting sqref="Q957:Q962">
    <cfRule type="expression" dxfId="258" priority="10">
      <formula>$K957&lt;&gt;"房产类抵押物（含在建工程、含工业房地产）"</formula>
    </cfRule>
  </conditionalFormatting>
  <conditionalFormatting sqref="Q963:Q964">
    <cfRule type="expression" dxfId="257" priority="6">
      <formula>$K963&lt;&gt;"房产类抵押物（含在建工程、含工业房地产）"</formula>
    </cfRule>
  </conditionalFormatting>
  <conditionalFormatting sqref="Q965:Q969">
    <cfRule type="expression" dxfId="256" priority="3">
      <formula>$K965&lt;&gt;"房产类抵押物（含在建工程、含工业房地产）"</formula>
    </cfRule>
  </conditionalFormatting>
  <conditionalFormatting sqref="R527:R528">
    <cfRule type="expression" dxfId="255" priority="162">
      <formula>#REF!&lt;&gt;"纯土地类抵押物"</formula>
    </cfRule>
  </conditionalFormatting>
  <conditionalFormatting sqref="S953:S956">
    <cfRule type="expression" dxfId="254" priority="15">
      <formula>$K953&lt;&gt;"房产类抵押物（含在建工程、含工业房地产）"</formula>
    </cfRule>
  </conditionalFormatting>
  <conditionalFormatting sqref="W733:W734">
    <cfRule type="cellIs" dxfId="253" priority="494" operator="equal">
      <formula>"未看"</formula>
    </cfRule>
  </conditionalFormatting>
  <conditionalFormatting sqref="B8 B6 B4">
    <cfRule type="expression" dxfId="252" priority="1039">
      <formula>#REF!="无抵质押物"</formula>
    </cfRule>
  </conditionalFormatting>
  <conditionalFormatting sqref="O4 O22:O24 O17:P17 O66 O111:O115 P117:P122 O140:P141 O154:P154 O153 O162:P162 O174:O175 O165:P165 O167:P168 O180:P180 P179 O185:P185 P181:P184 O190:P191 P186:P189 O195:P198 O201:O203 O207:O210 O230:P230 O257:O260 O250:P251 O252 O263:P272 O321:P322 O316:O317 O292:P292 O295:P295 O301:P301 O306 O309:P309 O311:P315 P310 O325:P325 O308 P384:P395 O400:O406 O397:P397 O412:P414 O417:P417 O499:P499 O504:P504 O506:P510 O514:P514 O536 O532 O534 O549:P553 O555:P556 O540:P540 O543:P544 O559:P570 O571 P584:P585 O581:O585 P581 O587:P587 O590:P592 O609:O610 O604:P605 O607:P607 O606 O615:O616 O660:P662 O647:P647 O664:P664 P663 O684:P684 O694:P701 P685:P693 O707:P709 O735:P742 O727:P727 O719 O723:P723 O713:P713 P721:P722 O730:P730 O744:P747 O743 O753:P755 O816:O818 O797:P798 O781:P782 O802:P803 O806:P807 O810:P815 O855:P855 O861:P861 O846:P853 O868:P873 O821:P841 Q727:Q732 Q721:Q724 Q713:Q718 O921:P922 O923:O937 O945:Q945 P964 P968 Q17:Q21 O6:Q13 O58:Q65 O48:Q52 Q71:Q80 O129:Q130 O171:Q173 Q165:Q168 Q211 Q218:Q219 Q250:Q254 Q321:Q325 Q295:Q315 Q375:Q376 Q397:Q399 Q525:Q526 R524:S526 Q522:S523 R531:S531 Q559:Q571 O597:Q597 Q604:Q607 Q617 Q660:Q676 Q863 Q840:Q861 Q797:Q815 Q781:Q783 Q921:Q923 O217">
    <cfRule type="expression" dxfId="251" priority="1053">
      <formula>$K4&lt;&gt;"房产类抵押物（含在建工程、含工业房地产）"</formula>
    </cfRule>
  </conditionalFormatting>
  <conditionalFormatting sqref="L51:M52 L63:M63 M68 L102:M102 N122 L212:M213 M247 M249 L283:M285 N251:N252 N264:N272 M288 M290 L326:M327 L310:M310 N308 N306 N332:N334 L416:M416 L489:L490 L498 L505:M505 M529 L527:M528 L520 L554 N663 L728:L729 L873:M873 M784 M792 L837:M838 L923:M923 N968 L53:N62 L99:N99 L100:M100 L71:N71 L75:N95 L72:M74 L105:M108 L140:N141 L144:M144 L169:M169 L167:N168 L217:M217 L229:M229 L250:N250 L286:N286 L251:L252 L263:N263 L321:N322 L309:N309 L295:N295 L325:N325 L308 L377:M380 L409:N409 L412:N414 L417:N417 L499:N499 L504:N504 L506:N510 L514:N516 L536:N536 L540:N540 L543:N544 L547:N547 L549:N553 L585:M585 L581:N584 L590:N592 L604:N607 L650:N658 L647:M647 L660:N662 L664:N664 L745:M746 L721:N723 L730:N730 L744:N744 L743 L863:N863 L839:N841 L797:N798 L781:N782 L802:N803 L806:N807 L861:N861 L846:N853 L855:N855 L821:N836 L6:N18 L22:N50 L64:N67 L96:M98 L101:N101 L103:N104 L109:N121 L125:N138 L145:N145 L152:N157 L162:N165 L171:N175 L178:N211 L214:N216 L221:N228 L230:N245 L255:N260 L274:N282 L328:N331 L292:M292 L306 L301:N301 L311:N317 L332:L334 L335:N376 L381:N397 L400:N406 L419:N428 L431:N436 L441:N442 L444:N488 L495:N497 L491:N492 L555:N579 L587:N587 L597:N600 L612:N614 L609:N610 L618:N640 L643:N646 L677:N678 L684:N704 L707:N709 L710:M710 L719:N719 L725:N727 L733:N742 L747:N777 L865:N872 L810:N818 L874:N896 L902:N922 L939:N939 L924:N937 L943:N945 L948:N967">
    <cfRule type="expression" dxfId="250" priority="1049">
      <formula>$K6="无抵质押物"</formula>
    </cfRule>
  </conditionalFormatting>
  <conditionalFormatting sqref="R154:S154 S152 R19:S36 R6:S13 R129:S130 R165:S168 R218:S219 R293:S293 R641:S643 R649:S659 R713:S732 R863:S863 R797:S861 R781:S783">
    <cfRule type="expression" dxfId="249" priority="299">
      <formula>$K6&lt;&gt;"纯土地类抵押物"</formula>
    </cfRule>
  </conditionalFormatting>
  <conditionalFormatting sqref="T67:U67 T6:U16 T48:U52 T71:U74 T171:U173 T165:U168 T218:U219 T250:U254 T295:U315 T397:U399 T495:U498 T559:U571 T727:U732 T713:U724 T852:U861 T797:U815 T781:U783">
    <cfRule type="expression" dxfId="248" priority="355">
      <formula>$K6&lt;&gt;"质押或特殊动产抵押"</formula>
    </cfRule>
  </conditionalFormatting>
  <conditionalFormatting sqref="R14:S16">
    <cfRule type="expression" dxfId="247" priority="369">
      <formula>$K14&lt;&gt;"纯土地类抵押物"</formula>
    </cfRule>
  </conditionalFormatting>
  <conditionalFormatting sqref="B22 B17">
    <cfRule type="expression" dxfId="246" priority="1024">
      <formula>#REF!="无抵质押物"</formula>
    </cfRule>
  </conditionalFormatting>
  <conditionalFormatting sqref="T17:U24">
    <cfRule type="expression" dxfId="245" priority="367">
      <formula>$K17&lt;&gt;"质押或特殊动产抵押"</formula>
    </cfRule>
  </conditionalFormatting>
  <conditionalFormatting sqref="O25:P36">
    <cfRule type="expression" dxfId="244" priority="1038">
      <formula>$K25&lt;&gt;"房产类抵押物（含在建工程、含工业房地产）"</formula>
    </cfRule>
  </conditionalFormatting>
  <conditionalFormatting sqref="T25:U36">
    <cfRule type="expression" dxfId="243" priority="373">
      <formula>$K25&lt;&gt;"质押或特殊动产抵押"</formula>
    </cfRule>
  </conditionalFormatting>
  <conditionalFormatting sqref="O37:P47">
    <cfRule type="expression" dxfId="242" priority="1017">
      <formula>$K37&lt;&gt;"房产类抵押物（含在建工程、含工业房地产）"</formula>
    </cfRule>
  </conditionalFormatting>
  <conditionalFormatting sqref="R37:S47">
    <cfRule type="expression" dxfId="241" priority="363">
      <formula>$K37&lt;&gt;"纯土地类抵押物"</formula>
    </cfRule>
  </conditionalFormatting>
  <conditionalFormatting sqref="T37:U47">
    <cfRule type="expression" dxfId="240" priority="364">
      <formula>$K37&lt;&gt;"质押或特殊动产抵押"</formula>
    </cfRule>
  </conditionalFormatting>
  <conditionalFormatting sqref="R48:S67">
    <cfRule type="expression" dxfId="239" priority="360">
      <formula>$K48&lt;&gt;"纯土地类抵押物"</formula>
    </cfRule>
  </conditionalFormatting>
  <conditionalFormatting sqref="T53:U57">
    <cfRule type="expression" dxfId="238" priority="359">
      <formula>$K53&lt;&gt;"质押或特殊动产抵押"</formula>
    </cfRule>
  </conditionalFormatting>
  <conditionalFormatting sqref="B64 B61 B58">
    <cfRule type="expression" dxfId="237" priority="1003">
      <formula>#REF!="无抵质押物"</formula>
    </cfRule>
  </conditionalFormatting>
  <conditionalFormatting sqref="T58:U65">
    <cfRule type="expression" dxfId="236" priority="361">
      <formula>$K58&lt;&gt;"质押或特殊动产抵押"</formula>
    </cfRule>
  </conditionalFormatting>
  <conditionalFormatting sqref="O71:P100">
    <cfRule type="expression" dxfId="235" priority="994">
      <formula>$K71&lt;&gt;"房产类抵押物（含在建工程、含工业房地产）"</formula>
    </cfRule>
  </conditionalFormatting>
  <conditionalFormatting sqref="R71:S100">
    <cfRule type="expression" dxfId="234" priority="352">
      <formula>$K71&lt;&gt;"纯土地类抵押物"</formula>
    </cfRule>
  </conditionalFormatting>
  <conditionalFormatting sqref="B86 B80 B78 B75">
    <cfRule type="expression" dxfId="233" priority="989">
      <formula>#REF!="无抵质押物"</formula>
    </cfRule>
  </conditionalFormatting>
  <conditionalFormatting sqref="T75:U77">
    <cfRule type="expression" dxfId="232" priority="351">
      <formula>$K75&lt;&gt;"质押或特殊动产抵押"</formula>
    </cfRule>
  </conditionalFormatting>
  <conditionalFormatting sqref="T78:U94">
    <cfRule type="expression" dxfId="231" priority="353">
      <formula>$K78&lt;&gt;"质押或特殊动产抵押"</formula>
    </cfRule>
  </conditionalFormatting>
  <conditionalFormatting sqref="T95:U100">
    <cfRule type="expression" dxfId="230" priority="350">
      <formula>$K95&lt;&gt;"质押或特殊动产抵押"</formula>
    </cfRule>
  </conditionalFormatting>
  <conditionalFormatting sqref="O101:P103">
    <cfRule type="expression" dxfId="229" priority="986">
      <formula>$K101&lt;&gt;"房产类抵押物（含在建工程、含工业房地产）"</formula>
    </cfRule>
  </conditionalFormatting>
  <conditionalFormatting sqref="R101:S103">
    <cfRule type="expression" dxfId="228" priority="347">
      <formula>$K101&lt;&gt;"纯土地类抵押物"</formula>
    </cfRule>
  </conditionalFormatting>
  <conditionalFormatting sqref="T101:U103">
    <cfRule type="expression" dxfId="227" priority="348">
      <formula>$K101&lt;&gt;"质押或特殊动产抵押"</formula>
    </cfRule>
  </conditionalFormatting>
  <conditionalFormatting sqref="O104:P108">
    <cfRule type="expression" dxfId="226" priority="981">
      <formula>$K104&lt;&gt;"房产类抵押物（含在建工程、含工业房地产）"</formula>
    </cfRule>
  </conditionalFormatting>
  <conditionalFormatting sqref="R104:S108">
    <cfRule type="expression" dxfId="225" priority="344">
      <formula>$K104&lt;&gt;"纯土地类抵押物"</formula>
    </cfRule>
  </conditionalFormatting>
  <conditionalFormatting sqref="T104:U108">
    <cfRule type="expression" dxfId="224" priority="345">
      <formula>$K104&lt;&gt;"质押或特殊动产抵押"</formula>
    </cfRule>
  </conditionalFormatting>
  <conditionalFormatting sqref="R109:S110">
    <cfRule type="expression" dxfId="223" priority="343">
      <formula>$K109&lt;&gt;"纯土地类抵押物"</formula>
    </cfRule>
  </conditionalFormatting>
  <conditionalFormatting sqref="T109:U110">
    <cfRule type="expression" dxfId="222" priority="342">
      <formula>$K109&lt;&gt;"质押或特殊动产抵押"</formula>
    </cfRule>
  </conditionalFormatting>
  <conditionalFormatting sqref="B120 B116 B111">
    <cfRule type="expression" dxfId="221" priority="964">
      <formula>#REF!="无抵质押物"</formula>
    </cfRule>
  </conditionalFormatting>
  <conditionalFormatting sqref="R111:S124">
    <cfRule type="expression" dxfId="220" priority="338">
      <formula>$K111&lt;&gt;"纯土地类抵押物"</formula>
    </cfRule>
  </conditionalFormatting>
  <conditionalFormatting sqref="T111:U115">
    <cfRule type="expression" dxfId="219" priority="337">
      <formula>$K111&lt;&gt;"质押或特殊动产抵押"</formula>
    </cfRule>
  </conditionalFormatting>
  <conditionalFormatting sqref="T116:U124">
    <cfRule type="expression" dxfId="218" priority="335">
      <formula>$K116&lt;&gt;"质押或特殊动产抵押"</formula>
    </cfRule>
  </conditionalFormatting>
  <conditionalFormatting sqref="O125:P128">
    <cfRule type="expression" dxfId="217" priority="961">
      <formula>$K125&lt;&gt;"房产类抵押物（含在建工程、含工业房地产）"</formula>
    </cfRule>
  </conditionalFormatting>
  <conditionalFormatting sqref="R125:S128">
    <cfRule type="expression" dxfId="216" priority="333">
      <formula>$K125&lt;&gt;"纯土地类抵押物"</formula>
    </cfRule>
  </conditionalFormatting>
  <conditionalFormatting sqref="T125:U128">
    <cfRule type="expression" dxfId="215" priority="332">
      <formula>$K125&lt;&gt;"质押或特殊动产抵押"</formula>
    </cfRule>
  </conditionalFormatting>
  <conditionalFormatting sqref="T129:U130">
    <cfRule type="expression" dxfId="214" priority="330">
      <formula>$K129&lt;&gt;"质押或特殊动产抵押"</formula>
    </cfRule>
  </conditionalFormatting>
  <conditionalFormatting sqref="T131:U132">
    <cfRule type="expression" dxfId="213" priority="327">
      <formula>$K131&lt;&gt;"质押或特殊动产抵押"</formula>
    </cfRule>
  </conditionalFormatting>
  <conditionalFormatting sqref="T133:U134">
    <cfRule type="expression" dxfId="212" priority="324">
      <formula>$K133&lt;&gt;"质押或特殊动产抵押"</formula>
    </cfRule>
  </conditionalFormatting>
  <conditionalFormatting sqref="O135:P137">
    <cfRule type="expression" dxfId="211" priority="941">
      <formula>$K135&lt;&gt;"房产类抵押物（含在建工程、含工业房地产）"</formula>
    </cfRule>
  </conditionalFormatting>
  <conditionalFormatting sqref="R135:S137">
    <cfRule type="expression" dxfId="210" priority="320">
      <formula>$K135&lt;&gt;"纯土地类抵押物"</formula>
    </cfRule>
  </conditionalFormatting>
  <conditionalFormatting sqref="T135:U137">
    <cfRule type="expression" dxfId="209" priority="321">
      <formula>$K135&lt;&gt;"质押或特殊动产抵押"</formula>
    </cfRule>
  </conditionalFormatting>
  <conditionalFormatting sqref="R138:S141">
    <cfRule type="expression" dxfId="208" priority="317">
      <formula>$K138&lt;&gt;"纯土地类抵押物"</formula>
    </cfRule>
  </conditionalFormatting>
  <conditionalFormatting sqref="T138:U140">
    <cfRule type="expression" dxfId="207" priority="318">
      <formula>$K138&lt;&gt;"质押或特殊动产抵押"</formula>
    </cfRule>
  </conditionalFormatting>
  <conditionalFormatting sqref="R144:S145">
    <cfRule type="expression" dxfId="206" priority="313">
      <formula>$K144&lt;&gt;"纯土地类抵押物"</formula>
    </cfRule>
  </conditionalFormatting>
  <conditionalFormatting sqref="R147:S150">
    <cfRule type="expression" dxfId="205" priority="308">
      <formula>$K147&lt;&gt;"纯土地类抵押物"</formula>
    </cfRule>
  </conditionalFormatting>
  <conditionalFormatting sqref="T147:U150">
    <cfRule type="expression" dxfId="204" priority="309">
      <formula>$K147&lt;&gt;"质押或特殊动产抵押"</formula>
    </cfRule>
  </conditionalFormatting>
  <conditionalFormatting sqref="T152:U154">
    <cfRule type="expression" dxfId="203" priority="297">
      <formula>$K152&lt;&gt;"质押或特殊动产抵押"</formula>
    </cfRule>
  </conditionalFormatting>
  <conditionalFormatting sqref="O155:P156">
    <cfRule type="expression" dxfId="202" priority="895">
      <formula>$K155&lt;&gt;"房产类抵押物（含在建工程、含工业房地产）"</formula>
    </cfRule>
  </conditionalFormatting>
  <conditionalFormatting sqref="R155:S156">
    <cfRule type="expression" dxfId="201" priority="291">
      <formula>$K155&lt;&gt;"纯土地类抵押物"</formula>
    </cfRule>
  </conditionalFormatting>
  <conditionalFormatting sqref="T155:U156">
    <cfRule type="expression" dxfId="200" priority="292">
      <formula>$K155&lt;&gt;"质押或特殊动产抵押"</formula>
    </cfRule>
  </conditionalFormatting>
  <conditionalFormatting sqref="R157:S162">
    <cfRule type="expression" dxfId="199" priority="288">
      <formula>$K157&lt;&gt;"纯土地类抵押物"</formula>
    </cfRule>
  </conditionalFormatting>
  <conditionalFormatting sqref="T157:U162">
    <cfRule type="expression" dxfId="198" priority="289">
      <formula>$K157&lt;&gt;"质押或特殊动产抵押"</formula>
    </cfRule>
  </conditionalFormatting>
  <conditionalFormatting sqref="O163:P164">
    <cfRule type="expression" dxfId="197" priority="885">
      <formula>$K163&lt;&gt;"房产类抵押物（含在建工程、含工业房地产）"</formula>
    </cfRule>
  </conditionalFormatting>
  <conditionalFormatting sqref="R163:S164">
    <cfRule type="expression" dxfId="196" priority="285">
      <formula>$K163&lt;&gt;"纯土地类抵押物"</formula>
    </cfRule>
  </conditionalFormatting>
  <conditionalFormatting sqref="T163:U164">
    <cfRule type="expression" dxfId="195" priority="286">
      <formula>$K163&lt;&gt;"质押或特殊动产抵押"</formula>
    </cfRule>
  </conditionalFormatting>
  <conditionalFormatting sqref="B169 B167">
    <cfRule type="expression" dxfId="194" priority="876">
      <formula>#REF!="无抵质押物"</formula>
    </cfRule>
  </conditionalFormatting>
  <conditionalFormatting sqref="R171:S200">
    <cfRule type="expression" dxfId="193" priority="282">
      <formula>$K171&lt;&gt;"纯土地类抵押物"</formula>
    </cfRule>
  </conditionalFormatting>
  <conditionalFormatting sqref="B192 B185 B183 B180 B178 B174">
    <cfRule type="expression" dxfId="192" priority="864">
      <formula>#REF!="无抵质押物"</formula>
    </cfRule>
  </conditionalFormatting>
  <conditionalFormatting sqref="T174:U177">
    <cfRule type="expression" dxfId="191" priority="275">
      <formula>$K174&lt;&gt;"质押或特殊动产抵押"</formula>
    </cfRule>
  </conditionalFormatting>
  <conditionalFormatting sqref="T178:U191">
    <cfRule type="expression" dxfId="190" priority="273">
      <formula>$K178&lt;&gt;"质押或特殊动产抵押"</formula>
    </cfRule>
  </conditionalFormatting>
  <conditionalFormatting sqref="T192:U198">
    <cfRule type="expression" dxfId="189" priority="283">
      <formula>$K192&lt;&gt;"质押或特殊动产抵押"</formula>
    </cfRule>
  </conditionalFormatting>
  <conditionalFormatting sqref="O199:P200">
    <cfRule type="expression" dxfId="188" priority="862">
      <formula>$K199&lt;&gt;"房产类抵押物（含在建工程、含工业房地产）"</formula>
    </cfRule>
  </conditionalFormatting>
  <conditionalFormatting sqref="T199:U200">
    <cfRule type="expression" dxfId="187" priority="271">
      <formula>$K199&lt;&gt;"质押或特殊动产抵押"</formula>
    </cfRule>
  </conditionalFormatting>
  <conditionalFormatting sqref="R201:S211">
    <cfRule type="expression" dxfId="186" priority="268">
      <formula>$K201&lt;&gt;"纯土地类抵押物"</formula>
    </cfRule>
  </conditionalFormatting>
  <conditionalFormatting sqref="T201:U211">
    <cfRule type="expression" dxfId="185" priority="269">
      <formula>$K201&lt;&gt;"质押或特殊动产抵押"</formula>
    </cfRule>
  </conditionalFormatting>
  <conditionalFormatting sqref="O204:P206">
    <cfRule type="expression" dxfId="184" priority="858">
      <formula>$K204&lt;&gt;"房产类抵押物（含在建工程、含工业房地产）"</formula>
    </cfRule>
  </conditionalFormatting>
  <conditionalFormatting sqref="R212:S216">
    <cfRule type="expression" dxfId="183" priority="267">
      <formula>$K212&lt;&gt;"纯土地类抵押物"</formula>
    </cfRule>
  </conditionalFormatting>
  <conditionalFormatting sqref="T212:U216">
    <cfRule type="expression" dxfId="182" priority="266">
      <formula>$K212&lt;&gt;"质押或特殊动产抵押"</formula>
    </cfRule>
  </conditionalFormatting>
  <conditionalFormatting sqref="O221:P228">
    <cfRule type="expression" dxfId="181" priority="846">
      <formula>$K221&lt;&gt;"房产类抵押物（含在建工程、含工业房地产）"</formula>
    </cfRule>
  </conditionalFormatting>
  <conditionalFormatting sqref="R221:S230">
    <cfRule type="expression" dxfId="180" priority="262">
      <formula>$K221&lt;&gt;"纯土地类抵押物"</formula>
    </cfRule>
  </conditionalFormatting>
  <conditionalFormatting sqref="T221:U229">
    <cfRule type="expression" dxfId="179" priority="263">
      <formula>$K221&lt;&gt;"质押或特殊动产抵押"</formula>
    </cfRule>
  </conditionalFormatting>
  <conditionalFormatting sqref="B229 B226 B223">
    <cfRule type="expression" dxfId="178" priority="833">
      <formula>#REF!="无抵质押物"</formula>
    </cfRule>
  </conditionalFormatting>
  <conditionalFormatting sqref="O231:P239">
    <cfRule type="expression" dxfId="177" priority="830">
      <formula>$K231&lt;&gt;"房产类抵押物（含在建工程、含工业房地产）"</formula>
    </cfRule>
  </conditionalFormatting>
  <conditionalFormatting sqref="R231:S239">
    <cfRule type="expression" dxfId="176" priority="252">
      <formula>$K231&lt;&gt;"纯土地类抵押物"</formula>
    </cfRule>
  </conditionalFormatting>
  <conditionalFormatting sqref="T231:U239">
    <cfRule type="expression" dxfId="175" priority="253">
      <formula>$K231&lt;&gt;"质押或特殊动产抵押"</formula>
    </cfRule>
  </conditionalFormatting>
  <conditionalFormatting sqref="O240:P243">
    <cfRule type="expression" dxfId="174" priority="825">
      <formula>$K240&lt;&gt;"房产类抵押物（含在建工程、含工业房地产）"</formula>
    </cfRule>
  </conditionalFormatting>
  <conditionalFormatting sqref="R240:S243">
    <cfRule type="expression" dxfId="173" priority="249">
      <formula>$K240&lt;&gt;"纯土地类抵押物"</formula>
    </cfRule>
  </conditionalFormatting>
  <conditionalFormatting sqref="T240:U243">
    <cfRule type="expression" dxfId="172" priority="250">
      <formula>$K240&lt;&gt;"质押或特殊动产抵押"</formula>
    </cfRule>
  </conditionalFormatting>
  <conditionalFormatting sqref="O244:P245">
    <cfRule type="expression" dxfId="171" priority="820">
      <formula>$K244&lt;&gt;"房产类抵押物（含在建工程、含工业房地产）"</formula>
    </cfRule>
  </conditionalFormatting>
  <conditionalFormatting sqref="R244:S245">
    <cfRule type="expression" dxfId="170" priority="246">
      <formula>$K244&lt;&gt;"纯土地类抵押物"</formula>
    </cfRule>
  </conditionalFormatting>
  <conditionalFormatting sqref="T244:U245">
    <cfRule type="expression" dxfId="169" priority="247">
      <formula>$K244&lt;&gt;"质押或特殊动产抵押"</formula>
    </cfRule>
  </conditionalFormatting>
  <conditionalFormatting sqref="R250:S286">
    <cfRule type="expression" dxfId="168" priority="243">
      <formula>$K250&lt;&gt;"纯土地类抵押物"</formula>
    </cfRule>
  </conditionalFormatting>
  <conditionalFormatting sqref="T255:U256">
    <cfRule type="expression" dxfId="167" priority="242">
      <formula>$K255&lt;&gt;"质押或特殊动产抵押"</formula>
    </cfRule>
  </conditionalFormatting>
  <conditionalFormatting sqref="B263 B257">
    <cfRule type="expression" dxfId="166" priority="801">
      <formula>#REF!="无抵质押物"</formula>
    </cfRule>
  </conditionalFormatting>
  <conditionalFormatting sqref="T257:U273">
    <cfRule type="expression" dxfId="165" priority="240">
      <formula>$K257&lt;&gt;"质押或特殊动产抵押"</formula>
    </cfRule>
  </conditionalFormatting>
  <conditionalFormatting sqref="B281 B274">
    <cfRule type="expression" dxfId="164" priority="797">
      <formula>#REF!="无抵质押物"</formula>
    </cfRule>
  </conditionalFormatting>
  <conditionalFormatting sqref="T274:U280">
    <cfRule type="expression" dxfId="163" priority="238">
      <formula>$K274&lt;&gt;"质押或特殊动产抵押"</formula>
    </cfRule>
  </conditionalFormatting>
  <conditionalFormatting sqref="O275:P286">
    <cfRule type="expression" dxfId="162" priority="814">
      <formula>$K275&lt;&gt;"房产类抵押物（含在建工程、含工业房地产）"</formula>
    </cfRule>
  </conditionalFormatting>
  <conditionalFormatting sqref="T281:U286">
    <cfRule type="expression" dxfId="161" priority="244">
      <formula>$K281&lt;&gt;"质押或特殊动产抵押"</formula>
    </cfRule>
  </conditionalFormatting>
  <conditionalFormatting sqref="B301 B292 B295:J295">
    <cfRule type="expression" dxfId="160" priority="781">
      <formula>#REF!="无抵质押物"</formula>
    </cfRule>
  </conditionalFormatting>
  <conditionalFormatting sqref="R295:S331">
    <cfRule type="expression" dxfId="159" priority="234">
      <formula>$K295&lt;&gt;"纯土地类抵押物"</formula>
    </cfRule>
  </conditionalFormatting>
  <conditionalFormatting sqref="B311:B314 B309">
    <cfRule type="expression" dxfId="158" priority="775">
      <formula>#REF!="无抵质押物"</formula>
    </cfRule>
  </conditionalFormatting>
  <conditionalFormatting sqref="B325 B321 B316">
    <cfRule type="expression" dxfId="157" priority="771">
      <formula>#REF!="无抵质押物"</formula>
    </cfRule>
  </conditionalFormatting>
  <conditionalFormatting sqref="T316:U320">
    <cfRule type="expression" dxfId="156" priority="225">
      <formula>$K316&lt;&gt;"质押或特殊动产抵押"</formula>
    </cfRule>
  </conditionalFormatting>
  <conditionalFormatting sqref="T321:U327">
    <cfRule type="expression" dxfId="155" priority="223">
      <formula>$K321&lt;&gt;"质押或特殊动产抵押"</formula>
    </cfRule>
  </conditionalFormatting>
  <conditionalFormatting sqref="O328:P331">
    <cfRule type="expression" dxfId="154" priority="794">
      <formula>$K328&lt;&gt;"房产类抵押物（含在建工程、含工业房地产）"</formula>
    </cfRule>
  </conditionalFormatting>
  <conditionalFormatting sqref="T329:U331">
    <cfRule type="expression" dxfId="153" priority="222">
      <formula>$K329&lt;&gt;"质押或特殊动产抵押"</formula>
    </cfRule>
  </conditionalFormatting>
  <conditionalFormatting sqref="O332:P334">
    <cfRule type="expression" dxfId="152" priority="766">
      <formula>$K332&lt;&gt;"房产类抵押物（含在建工程、含工业房地产）"</formula>
    </cfRule>
  </conditionalFormatting>
  <conditionalFormatting sqref="R332:S334">
    <cfRule type="expression" dxfId="151" priority="219">
      <formula>$K332&lt;&gt;"纯土地类抵押物"</formula>
    </cfRule>
  </conditionalFormatting>
  <conditionalFormatting sqref="T332:U334">
    <cfRule type="expression" dxfId="150" priority="220">
      <formula>$K332&lt;&gt;"质押或特殊动产抵押"</formula>
    </cfRule>
  </conditionalFormatting>
  <conditionalFormatting sqref="O335:P338">
    <cfRule type="expression" dxfId="149" priority="761">
      <formula>$K335&lt;&gt;"房产类抵押物（含在建工程、含工业房地产）"</formula>
    </cfRule>
  </conditionalFormatting>
  <conditionalFormatting sqref="R335:S338">
    <cfRule type="expression" dxfId="148" priority="216">
      <formula>$K335&lt;&gt;"纯土地类抵押物"</formula>
    </cfRule>
  </conditionalFormatting>
  <conditionalFormatting sqref="T335:U338">
    <cfRule type="expression" dxfId="147" priority="217">
      <formula>$K335&lt;&gt;"质押或特殊动产抵押"</formula>
    </cfRule>
  </conditionalFormatting>
  <conditionalFormatting sqref="O339:P342">
    <cfRule type="expression" dxfId="146" priority="753">
      <formula>$K339&lt;&gt;"房产类抵押物（含在建工程、含工业房地产）"</formula>
    </cfRule>
  </conditionalFormatting>
  <conditionalFormatting sqref="R339:S342">
    <cfRule type="expression" dxfId="145" priority="213">
      <formula>$K339&lt;&gt;"纯土地类抵押物"</formula>
    </cfRule>
  </conditionalFormatting>
  <conditionalFormatting sqref="T339:U342">
    <cfRule type="expression" dxfId="144" priority="212">
      <formula>$K339&lt;&gt;"质押或特殊动产抵押"</formula>
    </cfRule>
  </conditionalFormatting>
  <conditionalFormatting sqref="B376 B362 B343">
    <cfRule type="expression" dxfId="143" priority="744">
      <formula>#REF!="无抵质押物"</formula>
    </cfRule>
  </conditionalFormatting>
  <conditionalFormatting sqref="O343:P362">
    <cfRule type="expression" dxfId="142" priority="746">
      <formula>$K343&lt;&gt;"房产类抵押物（含在建工程、含工业房地产）"</formula>
    </cfRule>
  </conditionalFormatting>
  <conditionalFormatting sqref="R343:S380">
    <cfRule type="expression" dxfId="141" priority="210">
      <formula>$K343&lt;&gt;"纯土地类抵押物"</formula>
    </cfRule>
  </conditionalFormatting>
  <conditionalFormatting sqref="T343:U380">
    <cfRule type="expression" dxfId="140" priority="208">
      <formula>$K343&lt;&gt;"质押或特殊动产抵押"</formula>
    </cfRule>
  </conditionalFormatting>
  <conditionalFormatting sqref="O363:P380">
    <cfRule type="expression" dxfId="139" priority="749">
      <formula>$K363&lt;&gt;"房产类抵押物（含在建工程、含工业房地产）"</formula>
    </cfRule>
  </conditionalFormatting>
  <conditionalFormatting sqref="B383 B381">
    <cfRule type="expression" dxfId="138" priority="738">
      <formula>#REF!="无抵质押物"</formula>
    </cfRule>
  </conditionalFormatting>
  <conditionalFormatting sqref="O381:P383">
    <cfRule type="expression" dxfId="137" priority="742">
      <formula>$K381&lt;&gt;"房产类抵押物（含在建工程、含工业房地产）"</formula>
    </cfRule>
  </conditionalFormatting>
  <conditionalFormatting sqref="R381:S395">
    <cfRule type="expression" dxfId="136" priority="205">
      <formula>$K381&lt;&gt;"纯土地类抵押物"</formula>
    </cfRule>
  </conditionalFormatting>
  <conditionalFormatting sqref="T381:U382">
    <cfRule type="expression" dxfId="135" priority="204">
      <formula>$K381&lt;&gt;"质押或特殊动产抵押"</formula>
    </cfRule>
  </conditionalFormatting>
  <conditionalFormatting sqref="T383:U395">
    <cfRule type="expression" dxfId="134" priority="203">
      <formula>$K383&lt;&gt;"质押或特殊动产抵押"</formula>
    </cfRule>
  </conditionalFormatting>
  <conditionalFormatting sqref="R397:S417">
    <cfRule type="expression" dxfId="133" priority="197">
      <formula>$K397&lt;&gt;"纯土地类抵押物"</formula>
    </cfRule>
  </conditionalFormatting>
  <conditionalFormatting sqref="B412 B406 B402 B400">
    <cfRule type="expression" dxfId="132" priority="720">
      <formula>#REF!="无抵质押物"</formula>
    </cfRule>
  </conditionalFormatting>
  <conditionalFormatting sqref="T400:U408">
    <cfRule type="expression" dxfId="131" priority="196">
      <formula>$K400&lt;&gt;"质押或特殊动产抵押"</formula>
    </cfRule>
  </conditionalFormatting>
  <conditionalFormatting sqref="T409:U413">
    <cfRule type="expression" dxfId="130" priority="194">
      <formula>$K409&lt;&gt;"质押或特殊动产抵押"</formula>
    </cfRule>
  </conditionalFormatting>
  <conditionalFormatting sqref="B417 B414">
    <cfRule type="expression" dxfId="129" priority="717">
      <formula>#REF!="无抵质押物"</formula>
    </cfRule>
  </conditionalFormatting>
  <conditionalFormatting sqref="T414:U417">
    <cfRule type="expression" dxfId="128" priority="198">
      <formula>$K414&lt;&gt;"质押或特殊动产抵押"</formula>
    </cfRule>
  </conditionalFormatting>
  <conditionalFormatting sqref="O419:P426">
    <cfRule type="expression" dxfId="127" priority="716">
      <formula>$K419&lt;&gt;"房产类抵押物（含在建工程、含工业房地产）"</formula>
    </cfRule>
  </conditionalFormatting>
  <conditionalFormatting sqref="R419:S426">
    <cfRule type="expression" dxfId="126" priority="191">
      <formula>$K419&lt;&gt;"纯土地类抵押物"</formula>
    </cfRule>
  </conditionalFormatting>
  <conditionalFormatting sqref="T419:U426">
    <cfRule type="expression" dxfId="125" priority="192">
      <formula>$K419&lt;&gt;"质押或特殊动产抵押"</formula>
    </cfRule>
  </conditionalFormatting>
  <conditionalFormatting sqref="R427:S430">
    <cfRule type="expression" dxfId="124" priority="190">
      <formula>$K427&lt;&gt;"纯土地类抵押物"</formula>
    </cfRule>
  </conditionalFormatting>
  <conditionalFormatting sqref="T427:U430">
    <cfRule type="expression" dxfId="123" priority="189">
      <formula>$K427&lt;&gt;"质押或特殊动产抵押"</formula>
    </cfRule>
  </conditionalFormatting>
  <conditionalFormatting sqref="O431:P436">
    <cfRule type="expression" dxfId="122" priority="705">
      <formula>$K431&lt;&gt;"房产类抵押物（含在建工程、含工业房地产）"</formula>
    </cfRule>
  </conditionalFormatting>
  <conditionalFormatting sqref="R431:S436">
    <cfRule type="expression" dxfId="121" priority="186">
      <formula>$K431&lt;&gt;"纯土地类抵押物"</formula>
    </cfRule>
  </conditionalFormatting>
  <conditionalFormatting sqref="T431:U436">
    <cfRule type="expression" dxfId="120" priority="185">
      <formula>$K431&lt;&gt;"质押或特殊动产抵押"</formula>
    </cfRule>
  </conditionalFormatting>
  <conditionalFormatting sqref="O441:P442">
    <cfRule type="expression" dxfId="119" priority="698">
      <formula>$K441&lt;&gt;"房产类抵押物（含在建工程、含工业房地产）"</formula>
    </cfRule>
  </conditionalFormatting>
  <conditionalFormatting sqref="R441:S442">
    <cfRule type="expression" dxfId="118" priority="182">
      <formula>$K441&lt;&gt;"纯土地类抵押物"</formula>
    </cfRule>
  </conditionalFormatting>
  <conditionalFormatting sqref="T441:U442">
    <cfRule type="expression" dxfId="117" priority="183">
      <formula>$K441&lt;&gt;"质押或特殊动产抵押"</formula>
    </cfRule>
  </conditionalFormatting>
  <conditionalFormatting sqref="O444:P466">
    <cfRule type="expression" dxfId="116" priority="693">
      <formula>$K444&lt;&gt;"房产类抵押物（含在建工程、含工业房地产）"</formula>
    </cfRule>
  </conditionalFormatting>
  <conditionalFormatting sqref="R444:S466">
    <cfRule type="expression" dxfId="115" priority="179">
      <formula>$K444&lt;&gt;"纯土地类抵押物"</formula>
    </cfRule>
  </conditionalFormatting>
  <conditionalFormatting sqref="T444:U452">
    <cfRule type="expression" dxfId="114" priority="180">
      <formula>$K444&lt;&gt;"质押或特殊动产抵押"</formula>
    </cfRule>
  </conditionalFormatting>
  <conditionalFormatting sqref="T453:U466">
    <cfRule type="expression" dxfId="113" priority="178">
      <formula>$K453&lt;&gt;"质押或特殊动产抵押"</formula>
    </cfRule>
  </conditionalFormatting>
  <conditionalFormatting sqref="O467:P488">
    <cfRule type="expression" dxfId="112" priority="686">
      <formula>$K467&lt;&gt;"房产类抵押物（含在建工程、含工业房地产）"</formula>
    </cfRule>
  </conditionalFormatting>
  <conditionalFormatting sqref="R467:S490">
    <cfRule type="expression" dxfId="111" priority="176">
      <formula>$K467&lt;&gt;"纯土地类抵押物"</formula>
    </cfRule>
  </conditionalFormatting>
  <conditionalFormatting sqref="T467:U490">
    <cfRule type="expression" dxfId="110" priority="175">
      <formula>$K467&lt;&gt;"质押或特殊动产抵押"</formula>
    </cfRule>
  </conditionalFormatting>
  <conditionalFormatting sqref="R491:S515">
    <cfRule type="expression" dxfId="109" priority="174">
      <formula>$K491&lt;&gt;"纯土地类抵押物"</formula>
    </cfRule>
  </conditionalFormatting>
  <conditionalFormatting sqref="T491:U494">
    <cfRule type="expression" dxfId="108" priority="173">
      <formula>$K491&lt;&gt;"质押或特殊动产抵押"</formula>
    </cfRule>
  </conditionalFormatting>
  <conditionalFormatting sqref="O495:P496">
    <cfRule type="expression" dxfId="107" priority="674">
      <formula>$K495&lt;&gt;"房产类抵押物（含在建工程、含工业房地产）"</formula>
    </cfRule>
  </conditionalFormatting>
  <conditionalFormatting sqref="B504 B499">
    <cfRule type="expression" dxfId="106" priority="669">
      <formula>#REF!="无抵质押物"</formula>
    </cfRule>
  </conditionalFormatting>
  <conditionalFormatting sqref="T499:U505">
    <cfRule type="expression" dxfId="105" priority="169">
      <formula>$K499&lt;&gt;"质押或特殊动产抵押"</formula>
    </cfRule>
  </conditionalFormatting>
  <conditionalFormatting sqref="B510 B506">
    <cfRule type="expression" dxfId="104" priority="668">
      <formula>#REF!="无抵质押物"</formula>
    </cfRule>
  </conditionalFormatting>
  <conditionalFormatting sqref="T506:U514">
    <cfRule type="expression" dxfId="103" priority="170">
      <formula>$K506&lt;&gt;"质押或特殊动产抵押"</formula>
    </cfRule>
  </conditionalFormatting>
  <conditionalFormatting sqref="T515:U516">
    <cfRule type="expression" dxfId="102" priority="167">
      <formula>$K515&lt;&gt;"质押或特殊动产抵押"</formula>
    </cfRule>
  </conditionalFormatting>
  <conditionalFormatting sqref="B547 B536 B540 B543">
    <cfRule type="expression" dxfId="101" priority="644">
      <formula>#REF!="无抵质押物"</formula>
    </cfRule>
  </conditionalFormatting>
  <conditionalFormatting sqref="R536:S556">
    <cfRule type="expression" dxfId="100" priority="154">
      <formula>$K536&lt;&gt;"纯土地类抵押物"</formula>
    </cfRule>
  </conditionalFormatting>
  <conditionalFormatting sqref="T536:U546">
    <cfRule type="expression" dxfId="99" priority="153">
      <formula>$K536&lt;&gt;"质押或特殊动产抵押"</formula>
    </cfRule>
  </conditionalFormatting>
  <conditionalFormatting sqref="T547:U548">
    <cfRule type="expression" dxfId="98" priority="151">
      <formula>$K547&lt;&gt;"质押或特殊动产抵押"</formula>
    </cfRule>
  </conditionalFormatting>
  <conditionalFormatting sqref="B555 B549">
    <cfRule type="expression" dxfId="97" priority="641">
      <formula>#REF!="无抵质押物"</formula>
    </cfRule>
  </conditionalFormatting>
  <conditionalFormatting sqref="T549:U556">
    <cfRule type="expression" dxfId="96" priority="150">
      <formula>$K549&lt;&gt;"质押或特殊动产抵押"</formula>
    </cfRule>
  </conditionalFormatting>
  <conditionalFormatting sqref="R557:S558">
    <cfRule type="expression" dxfId="95" priority="147">
      <formula>$K557&lt;&gt;"纯土地类抵押物"</formula>
    </cfRule>
  </conditionalFormatting>
  <conditionalFormatting sqref="R559:S577">
    <cfRule type="expression" dxfId="94" priority="142">
      <formula>$K559&lt;&gt;"纯土地类抵押物"</formula>
    </cfRule>
  </conditionalFormatting>
  <conditionalFormatting sqref="O573:P577">
    <cfRule type="expression" dxfId="93" priority="633">
      <formula>$K573&lt;&gt;"房产类抵押物（含在建工程、含工业房地产）"</formula>
    </cfRule>
  </conditionalFormatting>
  <conditionalFormatting sqref="T573:U575">
    <cfRule type="expression" dxfId="92" priority="143">
      <formula>$K573&lt;&gt;"质押或特殊动产抵押"</formula>
    </cfRule>
  </conditionalFormatting>
  <conditionalFormatting sqref="T576:U577">
    <cfRule type="expression" dxfId="91" priority="139">
      <formula>$K576&lt;&gt;"质押或特殊动产抵押"</formula>
    </cfRule>
  </conditionalFormatting>
  <conditionalFormatting sqref="B578 B590">
    <cfRule type="expression" dxfId="90" priority="616">
      <formula>#REF!="无抵质押物"</formula>
    </cfRule>
  </conditionalFormatting>
  <conditionalFormatting sqref="O578:P579">
    <cfRule type="expression" dxfId="89" priority="620">
      <formula>$K578&lt;&gt;"房产类抵押物（含在建工程、含工业房地产）"</formula>
    </cfRule>
  </conditionalFormatting>
  <conditionalFormatting sqref="R578:S597">
    <cfRule type="expression" dxfId="88" priority="137">
      <formula>$K578&lt;&gt;"纯土地类抵押物"</formula>
    </cfRule>
  </conditionalFormatting>
  <conditionalFormatting sqref="T578:U597">
    <cfRule type="expression" dxfId="87" priority="136">
      <formula>$K578&lt;&gt;"质押或特殊动产抵押"</formula>
    </cfRule>
  </conditionalFormatting>
  <conditionalFormatting sqref="O598:P599">
    <cfRule type="expression" dxfId="86" priority="615">
      <formula>$K598&lt;&gt;"房产类抵押物（含在建工程、含工业房地产）"</formula>
    </cfRule>
  </conditionalFormatting>
  <conditionalFormatting sqref="R598:S599">
    <cfRule type="expression" dxfId="85" priority="133">
      <formula>$K598&lt;&gt;"纯土地类抵押物"</formula>
    </cfRule>
  </conditionalFormatting>
  <conditionalFormatting sqref="T598:U599">
    <cfRule type="expression" dxfId="84" priority="134">
      <formula>$K598&lt;&gt;"质押或特殊动产抵押"</formula>
    </cfRule>
  </conditionalFormatting>
  <conditionalFormatting sqref="R600:S603">
    <cfRule type="expression" dxfId="83" priority="130">
      <formula>$K600&lt;&gt;"纯土地类抵押物"</formula>
    </cfRule>
  </conditionalFormatting>
  <conditionalFormatting sqref="T600:U603">
    <cfRule type="expression" dxfId="82" priority="131">
      <formula>$K600&lt;&gt;"质押或特殊动产抵押"</formula>
    </cfRule>
  </conditionalFormatting>
  <conditionalFormatting sqref="R604:S612">
    <cfRule type="expression" dxfId="81" priority="127">
      <formula>$K604&lt;&gt;"纯土地类抵押物"</formula>
    </cfRule>
  </conditionalFormatting>
  <conditionalFormatting sqref="T604:U606">
    <cfRule type="expression" dxfId="80" priority="128">
      <formula>$K604&lt;&gt;"质押或特殊动产抵押"</formula>
    </cfRule>
  </conditionalFormatting>
  <conditionalFormatting sqref="B609 B607">
    <cfRule type="expression" dxfId="79" priority="599">
      <formula>#REF!="无抵质押物"</formula>
    </cfRule>
  </conditionalFormatting>
  <conditionalFormatting sqref="T607:U611">
    <cfRule type="expression" dxfId="78" priority="126">
      <formula>$K607&lt;&gt;"质押或特殊动产抵押"</formula>
    </cfRule>
  </conditionalFormatting>
  <conditionalFormatting sqref="T613:U617">
    <cfRule type="expression" dxfId="77" priority="122">
      <formula>$K613&lt;&gt;"质押或特殊动产抵押"</formula>
    </cfRule>
  </conditionalFormatting>
  <conditionalFormatting sqref="R614:S617">
    <cfRule type="expression" dxfId="76" priority="117">
      <formula>$K614&lt;&gt;"纯土地类抵押物"</formula>
    </cfRule>
  </conditionalFormatting>
  <conditionalFormatting sqref="L615:N617">
    <cfRule type="expression" dxfId="75" priority="594">
      <formula>$K615="无抵质押物"</formula>
    </cfRule>
  </conditionalFormatting>
  <conditionalFormatting sqref="O618:P640">
    <cfRule type="expression" dxfId="74" priority="585">
      <formula>$K618&lt;&gt;"房产类抵押物（含在建工程、含工业房地产）"</formula>
    </cfRule>
  </conditionalFormatting>
  <conditionalFormatting sqref="R618:S640">
    <cfRule type="expression" dxfId="73" priority="115">
      <formula>$K618&lt;&gt;"纯土地类抵押物"</formula>
    </cfRule>
  </conditionalFormatting>
  <conditionalFormatting sqref="T618:U640">
    <cfRule type="expression" dxfId="72" priority="114">
      <formula>$K618&lt;&gt;"质押或特殊动产抵押"</formula>
    </cfRule>
  </conditionalFormatting>
  <conditionalFormatting sqref="T641:U643">
    <cfRule type="expression" dxfId="71" priority="112">
      <formula>$K641&lt;&gt;"质押或特殊动产抵押"</formula>
    </cfRule>
  </conditionalFormatting>
  <conditionalFormatting sqref="R644:S645">
    <cfRule type="expression" dxfId="70" priority="110">
      <formula>$K644&lt;&gt;"纯土地类抵押物"</formula>
    </cfRule>
  </conditionalFormatting>
  <conditionalFormatting sqref="T644:U645">
    <cfRule type="expression" dxfId="69" priority="109">
      <formula>$K644&lt;&gt;"质押或特殊动产抵押"</formula>
    </cfRule>
  </conditionalFormatting>
  <conditionalFormatting sqref="T649:U659">
    <cfRule type="expression" dxfId="68" priority="97">
      <formula>$K649&lt;&gt;"质押或特殊动产抵押"</formula>
    </cfRule>
  </conditionalFormatting>
  <conditionalFormatting sqref="T660:U663">
    <cfRule type="expression" dxfId="67" priority="95">
      <formula>$K660&lt;&gt;"质押或特殊动产抵押"</formula>
    </cfRule>
  </conditionalFormatting>
  <conditionalFormatting sqref="R661:S676">
    <cfRule type="expression" dxfId="66" priority="98">
      <formula>$K661&lt;&gt;"纯土地类抵押物"</formula>
    </cfRule>
  </conditionalFormatting>
  <conditionalFormatting sqref="T664:U676">
    <cfRule type="expression" dxfId="65" priority="94">
      <formula>$K664&lt;&gt;"质押或特殊动产抵押"</formula>
    </cfRule>
  </conditionalFormatting>
  <conditionalFormatting sqref="L665:N676">
    <cfRule type="expression" dxfId="64" priority="564">
      <formula>$K665="无抵质押物"</formula>
    </cfRule>
  </conditionalFormatting>
  <conditionalFormatting sqref="O677:P678">
    <cfRule type="expression" dxfId="63" priority="547">
      <formula>$K677&lt;&gt;"房产类抵押物（含在建工程、含工业房地产）"</formula>
    </cfRule>
  </conditionalFormatting>
  <conditionalFormatting sqref="R677:S701">
    <cfRule type="expression" dxfId="62" priority="91">
      <formula>$K677&lt;&gt;"纯土地类抵押物"</formula>
    </cfRule>
  </conditionalFormatting>
  <conditionalFormatting sqref="B684 B678">
    <cfRule type="expression" dxfId="61" priority="541">
      <formula>#REF!="无抵质押物"</formula>
    </cfRule>
  </conditionalFormatting>
  <conditionalFormatting sqref="T678:U693">
    <cfRule type="expression" dxfId="60" priority="90">
      <formula>$K678&lt;&gt;"质押或特殊动产抵押"</formula>
    </cfRule>
  </conditionalFormatting>
  <conditionalFormatting sqref="T694:U701">
    <cfRule type="expression" dxfId="59" priority="89">
      <formula>$K694&lt;&gt;"质押或特殊动产抵押"</formula>
    </cfRule>
  </conditionalFormatting>
  <conditionalFormatting sqref="R702:S703">
    <cfRule type="expression" dxfId="58" priority="87">
      <formula>$K702&lt;&gt;"纯土地类抵押物"</formula>
    </cfRule>
  </conditionalFormatting>
  <conditionalFormatting sqref="R704:S709">
    <cfRule type="expression" dxfId="57" priority="81">
      <formula>$K704&lt;&gt;"纯土地类抵押物"</formula>
    </cfRule>
  </conditionalFormatting>
  <conditionalFormatting sqref="T704:U709">
    <cfRule type="expression" dxfId="56" priority="82">
      <formula>$K704&lt;&gt;"质押或特殊动产抵押"</formula>
    </cfRule>
  </conditionalFormatting>
  <conditionalFormatting sqref="B709 B707">
    <cfRule type="expression" dxfId="55" priority="527">
      <formula>#REF!="无抵质押物"</formula>
    </cfRule>
  </conditionalFormatting>
  <conditionalFormatting sqref="R710:S711">
    <cfRule type="expression" dxfId="54" priority="79">
      <formula>$K707&lt;&gt;"纯土地类抵押物"</formula>
    </cfRule>
  </conditionalFormatting>
  <conditionalFormatting sqref="T710:U711">
    <cfRule type="expression" dxfId="53" priority="80">
      <formula>$K707&lt;&gt;"质押或特殊动产抵押"</formula>
    </cfRule>
  </conditionalFormatting>
  <conditionalFormatting sqref="B723 B719">
    <cfRule type="expression" dxfId="52" priority="513">
      <formula>#REF!="无抵质押物"</formula>
    </cfRule>
  </conditionalFormatting>
  <conditionalFormatting sqref="T725:U726">
    <cfRule type="expression" dxfId="51" priority="70">
      <formula>$K725&lt;&gt;"质押或特殊动产抵押"</formula>
    </cfRule>
  </conditionalFormatting>
  <conditionalFormatting sqref="R733:S734">
    <cfRule type="expression" dxfId="50" priority="68">
      <formula>$K733&lt;&gt;"纯土地类抵押物"</formula>
    </cfRule>
  </conditionalFormatting>
  <conditionalFormatting sqref="T733:U734">
    <cfRule type="expression" dxfId="49" priority="67">
      <formula>$K733&lt;&gt;"质押或特殊动产抵押"</formula>
    </cfRule>
  </conditionalFormatting>
  <conditionalFormatting sqref="R735:S748">
    <cfRule type="expression" dxfId="48" priority="72">
      <formula>$K735&lt;&gt;"纯土地类抵押物"</formula>
    </cfRule>
  </conditionalFormatting>
  <conditionalFormatting sqref="T735:U743">
    <cfRule type="expression" dxfId="47" priority="73">
      <formula>$K735&lt;&gt;"质押或特殊动产抵押"</formula>
    </cfRule>
  </conditionalFormatting>
  <conditionalFormatting sqref="B747 B744">
    <cfRule type="expression" dxfId="46" priority="491">
      <formula>#REF!="无抵质押物"</formula>
    </cfRule>
  </conditionalFormatting>
  <conditionalFormatting sqref="T744:U748">
    <cfRule type="expression" dxfId="45" priority="64">
      <formula>$K744&lt;&gt;"质押或特殊动产抵押"</formula>
    </cfRule>
  </conditionalFormatting>
  <conditionalFormatting sqref="O749:P752">
    <cfRule type="expression" dxfId="44" priority="489">
      <formula>$K749&lt;&gt;"房产类抵押物（含在建工程、含工业房地产）"</formula>
    </cfRule>
  </conditionalFormatting>
  <conditionalFormatting sqref="R749:S752">
    <cfRule type="expression" dxfId="43" priority="61">
      <formula>$K749&lt;&gt;"纯土地类抵押物"</formula>
    </cfRule>
  </conditionalFormatting>
  <conditionalFormatting sqref="T749:U752">
    <cfRule type="expression" dxfId="42" priority="62">
      <formula>$K749&lt;&gt;"质押或特殊动产抵押"</formula>
    </cfRule>
  </conditionalFormatting>
  <conditionalFormatting sqref="R753:S780">
    <cfRule type="expression" dxfId="41" priority="58">
      <formula>$K753&lt;&gt;"纯土地类抵押物"</formula>
    </cfRule>
  </conditionalFormatting>
  <conditionalFormatting sqref="T753:U755">
    <cfRule type="expression" dxfId="40" priority="59">
      <formula>$K753&lt;&gt;"质押或特殊动产抵押"</formula>
    </cfRule>
  </conditionalFormatting>
  <conditionalFormatting sqref="B777 B756">
    <cfRule type="expression" dxfId="39" priority="476">
      <formula>#REF!="无抵质押物"</formula>
    </cfRule>
  </conditionalFormatting>
  <conditionalFormatting sqref="T756:U780">
    <cfRule type="expression" dxfId="38" priority="57">
      <formula>$K756&lt;&gt;"质押或特殊动产抵押"</formula>
    </cfRule>
  </conditionalFormatting>
  <conditionalFormatting sqref="B803 B807 B799 B797">
    <cfRule type="expression" dxfId="37" priority="468">
      <formula>#REF!="无抵质押物"</formula>
    </cfRule>
  </conditionalFormatting>
  <conditionalFormatting sqref="B815 B811:B813">
    <cfRule type="expression" dxfId="36" priority="467">
      <formula>#REF!="无抵质押物"</formula>
    </cfRule>
  </conditionalFormatting>
  <conditionalFormatting sqref="B846 B840 B831 B826 B821 B816">
    <cfRule type="expression" dxfId="35" priority="463">
      <formula>#REF!="无抵质押物"</formula>
    </cfRule>
  </conditionalFormatting>
  <conditionalFormatting sqref="T816:U839">
    <cfRule type="expression" dxfId="34" priority="52">
      <formula>$K816&lt;&gt;"质押或特殊动产抵押"</formula>
    </cfRule>
  </conditionalFormatting>
  <conditionalFormatting sqref="T840:U851">
    <cfRule type="expression" dxfId="33" priority="50">
      <formula>$K840&lt;&gt;"质押或特殊动产抵押"</formula>
    </cfRule>
  </conditionalFormatting>
  <conditionalFormatting sqref="B863 B861 B852">
    <cfRule type="expression" dxfId="32" priority="461">
      <formula>#REF!="无抵质押物"</formula>
    </cfRule>
  </conditionalFormatting>
  <conditionalFormatting sqref="B872 B868 B865">
    <cfRule type="expression" dxfId="31" priority="459">
      <formula>#REF!="无抵质押物"</formula>
    </cfRule>
  </conditionalFormatting>
  <conditionalFormatting sqref="T865:U873">
    <cfRule type="expression" dxfId="30" priority="49">
      <formula>$K865&lt;&gt;"质押或特殊动产抵押"</formula>
    </cfRule>
  </conditionalFormatting>
  <conditionalFormatting sqref="R867:S873">
    <cfRule type="expression" dxfId="29" priority="53">
      <formula>$K867&lt;&gt;"纯土地类抵押物"</formula>
    </cfRule>
  </conditionalFormatting>
  <conditionalFormatting sqref="O874:P880">
    <cfRule type="expression" dxfId="28" priority="452">
      <formula>$K874&lt;&gt;"房产类抵押物（含在建工程、含工业房地产）"</formula>
    </cfRule>
  </conditionalFormatting>
  <conditionalFormatting sqref="R874:S880">
    <cfRule type="expression" dxfId="27" priority="40">
      <formula>$K874&lt;&gt;"纯土地类抵押物"</formula>
    </cfRule>
  </conditionalFormatting>
  <conditionalFormatting sqref="T874:U880">
    <cfRule type="expression" dxfId="26" priority="41">
      <formula>$K874&lt;&gt;"质押或特殊动产抵押"</formula>
    </cfRule>
  </conditionalFormatting>
  <conditionalFormatting sqref="O881:P896">
    <cfRule type="expression" dxfId="25" priority="445">
      <formula>$K881&lt;&gt;"房产类抵押物（含在建工程、含工业房地产）"</formula>
    </cfRule>
  </conditionalFormatting>
  <conditionalFormatting sqref="R881:S896">
    <cfRule type="expression" dxfId="24" priority="37">
      <formula>$K881&lt;&gt;"纯土地类抵押物"</formula>
    </cfRule>
  </conditionalFormatting>
  <conditionalFormatting sqref="T881:U896">
    <cfRule type="expression" dxfId="23" priority="36">
      <formula>$K881&lt;&gt;"质押或特殊动产抵押"</formula>
    </cfRule>
  </conditionalFormatting>
  <conditionalFormatting sqref="O902:P920">
    <cfRule type="expression" dxfId="22" priority="438">
      <formula>$K902&lt;&gt;"房产类抵押物（含在建工程、含工业房地产）"</formula>
    </cfRule>
  </conditionalFormatting>
  <conditionalFormatting sqref="R902:S920">
    <cfRule type="expression" dxfId="21" priority="34">
      <formula>$K902&lt;&gt;"纯土地类抵押物"</formula>
    </cfRule>
  </conditionalFormatting>
  <conditionalFormatting sqref="T902:U920">
    <cfRule type="expression" dxfId="20" priority="33">
      <formula>$K902&lt;&gt;"质押或特殊动产抵押"</formula>
    </cfRule>
  </conditionalFormatting>
  <conditionalFormatting sqref="R921:S942">
    <cfRule type="expression" dxfId="19" priority="30">
      <formula>$K921&lt;&gt;"纯土地类抵押物"</formula>
    </cfRule>
  </conditionalFormatting>
  <conditionalFormatting sqref="T921:U923">
    <cfRule type="expression" dxfId="18" priority="31">
      <formula>$K921&lt;&gt;"质押或特殊动产抵押"</formula>
    </cfRule>
  </conditionalFormatting>
  <conditionalFormatting sqref="B936 B924">
    <cfRule type="expression" dxfId="17" priority="425">
      <formula>#REF!="无抵质押物"</formula>
    </cfRule>
  </conditionalFormatting>
  <conditionalFormatting sqref="T924:U938">
    <cfRule type="expression" dxfId="16" priority="29">
      <formula>$K924&lt;&gt;"质押或特殊动产抵押"</formula>
    </cfRule>
  </conditionalFormatting>
  <conditionalFormatting sqref="T939:U942">
    <cfRule type="expression" dxfId="15" priority="27">
      <formula>$K939&lt;&gt;"质押或特殊动产抵押"</formula>
    </cfRule>
  </conditionalFormatting>
  <conditionalFormatting sqref="R943:S944">
    <cfRule type="expression" dxfId="14" priority="26">
      <formula>$K943&lt;&gt;"纯土地类抵押物"</formula>
    </cfRule>
  </conditionalFormatting>
  <conditionalFormatting sqref="T943:U944">
    <cfRule type="expression" dxfId="13" priority="25">
      <formula>$K943&lt;&gt;"质押或特殊动产抵押"</formula>
    </cfRule>
  </conditionalFormatting>
  <conditionalFormatting sqref="R945:S952">
    <cfRule type="expression" dxfId="12" priority="22">
      <formula>$K945&lt;&gt;"纯土地类抵押物"</formula>
    </cfRule>
  </conditionalFormatting>
  <conditionalFormatting sqref="T945:U947">
    <cfRule type="expression" dxfId="11" priority="21">
      <formula>$K945&lt;&gt;"质押或特殊动产抵押"</formula>
    </cfRule>
  </conditionalFormatting>
  <conditionalFormatting sqref="O948:P952">
    <cfRule type="expression" dxfId="10" priority="416">
      <formula>$K948&lt;&gt;"房产类抵押物（含在建工程、含工业房地产）"</formula>
    </cfRule>
  </conditionalFormatting>
  <conditionalFormatting sqref="T948:U956">
    <cfRule type="expression" dxfId="9" priority="20">
      <formula>$K948&lt;&gt;"质押或特殊动产抵押"</formula>
    </cfRule>
  </conditionalFormatting>
  <conditionalFormatting sqref="O957:P962">
    <cfRule type="expression" dxfId="8" priority="400">
      <formula>$K957&lt;&gt;"房产类抵押物（含在建工程、含工业房地产）"</formula>
    </cfRule>
  </conditionalFormatting>
  <conditionalFormatting sqref="R957:S962">
    <cfRule type="expression" dxfId="7" priority="8">
      <formula>$K957&lt;&gt;"纯土地类抵押物"</formula>
    </cfRule>
  </conditionalFormatting>
  <conditionalFormatting sqref="T957:U958">
    <cfRule type="expression" dxfId="6" priority="9">
      <formula>$K957&lt;&gt;"质押或特殊动产抵押"</formula>
    </cfRule>
  </conditionalFormatting>
  <conditionalFormatting sqref="T959:U962">
    <cfRule type="expression" dxfId="5" priority="7">
      <formula>$K959&lt;&gt;"质押或特殊动产抵押"</formula>
    </cfRule>
  </conditionalFormatting>
  <conditionalFormatting sqref="R963:S964">
    <cfRule type="expression" dxfId="4" priority="5">
      <formula>$K963&lt;&gt;"纯土地类抵押物"</formula>
    </cfRule>
  </conditionalFormatting>
  <conditionalFormatting sqref="T963:U964">
    <cfRule type="expression" dxfId="3" priority="4">
      <formula>$K963&lt;&gt;"质押或特殊动产抵押"</formula>
    </cfRule>
  </conditionalFormatting>
  <conditionalFormatting sqref="O965:P967">
    <cfRule type="expression" dxfId="2" priority="388">
      <formula>$K965&lt;&gt;"房产类抵押物（含在建工程、含工业房地产）"</formula>
    </cfRule>
  </conditionalFormatting>
  <conditionalFormatting sqref="R965:S969">
    <cfRule type="expression" dxfId="1" priority="2">
      <formula>$K965&lt;&gt;"纯土地类抵押物"</formula>
    </cfRule>
  </conditionalFormatting>
  <conditionalFormatting sqref="T965:U969">
    <cfRule type="expression" dxfId="0" priority="1">
      <formula>$K965&lt;&gt;"质押或特殊动产抵押"</formula>
    </cfRule>
  </conditionalFormatting>
  <dataValidations count="9">
    <dataValidation type="list" allowBlank="1" showInputMessage="1" showErrorMessage="1" sqref="T517:U519">
      <formula1>"上市公司股票,非上市公司股权,应收账款,债券,存货,机械设备,仓单提单,票据,保单,应收账款,酒类,车船等交通工具,其他"</formula1>
    </dataValidation>
    <dataValidation type="list" allowBlank="1" showInputMessage="1" showErrorMessage="1" sqref="K4 K6 K292 K295 K301 K306 K409 K520 K532 K534 K536 K540 K547 K587 K713 K719 K784 K788 K855 K861 K863 K939 K8:K18 K22:K68 K71:K138 K140:K141 K144:K146 K152:K157 K162:K165 K167:K169 K171:K175 K178:K217 K221:K252 K255:K260 K263:K272 K274:K287 K308:K317 K321:K322 K325:K397 K400:K406 K412:K414 K416:K417 K419:K428 K431:K437 K441:K442 K444:K510 K514:K517 K527:K529 K543:K544 K549:K579 K581:K585 K590:K592 K597:K600 K604:K607 K609:K610 K612:K640 K643:K647 K649:K678 K684:K704 K707:K710 K721:K723 K725:K777 K781:K782 K792:K793 K797:K798 K802:K803 K806:K807 K810:K818 K821:K841 K846:K853 K865:K898 K902:K937 K943:K945 K948:K969">
      <formula1>"房产类抵押物（含在建工程、含工业房地产）,纯土地类抵押物,质押或特殊动产抵押,无抵质押物"</formula1>
    </dataValidation>
    <dataValidation allowBlank="1" showInputMessage="1" sqref="B4 D4 L4:M4 B6 D6 B8 D8 B17 D17 B22 D22 B25 D25 B37 D37 B48 D48 B53 D53 B58 D58 B61 D61 B64 D64 M68 B71 D71 B75 D75 B78 D78 B80 D80 B86 D86 B95 D95 B99 D99 B101 D101 B104 D104 B116 D116 B120 D120 D122 B125 D125 B133 S133 B135 B138 B141 D141 B144 D144 B146 D146 B152 D152 B155 B157 B163 B165 B167 D167 B169 D169 B171 D171 B174 D174 B178 D178 B180 D180 B183 D183 B185 D185 B192 D192 B199 D199 B201 D201 B212 D212 B217 D217 B221 B223 B226 D226 B240 D240 B244 M247 B250 B263 D263 L263:M263 B274 D274 B281 D281 M290 B292 D292 L292:M292 B295 D295 L295:M295 B301 D301 L301:M301 D306 L306 B309 B316 B321 D321 B325 D325 B332 D332 B335 D335 B337 D337 B339 D339 B343 D343 B362 D362 B376 D376 B381 D381 B383 D383 B400 D400 B402 D402 B406 D406 B409 D409 L409:M409 B412 D412 B414 D414 B417 D417 B419 D419 B427 D427 B431 D431 B444 D444 B453 D453 B467 D467 B491 B495 B497 B499 M499 B504 D504 B506 D506 B510 D510 L520:M520 L527:M527 L528 M532 M534 B536 D536 L536:M536 B540 D540 L540:M540 B543 D543 B547 D547 L547:M547 B549 D549 B555 D555 B557 D557 B559 D559 B576 B578 D578 L587:M587 B590 D590 B598 D598 B600 D600 B607 B609 D609 B618 D618 B641 D641 B644 D644 L645 B649 D649 B660 B664 B684 D684 B694 D694 B702 D702 B704 D704 B707 D707 B713 D713 L713:M713 B719 D719 L719:M719 B723 D723 B725 D725 M730 B733 B735 D735 B744 B747 D747 B749 B753 B756 D756 B777 D777 B781 D781 M784 L419:M428 M788 B797 D797 B799 D799 B803 D803 B807 D807 B821 D821 B826 D826 B831 D831 B840 D840 B846 D846 B852 D852 L855:M855 B861 D861 L861:M861 B863 D863 L863:M863 S863 U863 B865 D865 B868 D868 B872 D872 B874 D874 B881 D881 B902 D902 B921 D921 B924 D924 B936 D936 B939 D939 L939:M939 B943 D943 B945 D945 B948 D948 B957 D957 B959 D959 B963 D963 B965 D965 D968 B13:B14 B66:B67 B109:B111 B129:B131 B229:B231 B255:B257 B311:B314 B328:B329 B396:B397 B441:B442 B515:B516 B572:B573 B604:B605 B612:B613 B646:B647 B677:B678 B709:B710 B727:B728 B811:B813 B815:B816 D13:D14 D66:D67 D109:D111 D138 D157 D165 D223 D244 D229:D231 D311:D314 D250:D252 D255:D257 D493:D495 D328:D329 D396:D397 D441:D442 D576 D515:D516 D607 D753 D612:D614 D646:D647 D659:D660 D663:D664 D677:D678 D709:D710 D727:D728 D731:D733 D743:D744 L400:M406 D811:D816 L250:L252 L308:L317 L325:L397 L431:L436 L444:L492 L495:L499 L549:L579 L725:L730 L733:L777 M249:M250 M287:M288 M309:M317 M325:M331 M335:M397 M431:M437 M444:M488 M491:M492 M495:M497 M528:M529 M549:M553 M555:M579 M725:M727 M733:M742 M744:M777 M792:M793 M897:M898 S4:S17 S19:S67 S71:S131 S135:S141 S144:S191 S195:S245 S250:S286 S292:S417 S419:S436 S441:S442 S444:S515 S536:S783 S797:S861 S867:S896 S902:S952 S957:S969 U3:U67 U71:U141 U144:U245 U250:U286 U292:U417 U419:U436 U441:U442 U444:U516 U536:U783 U797:U861 U865:U896 U902:U969 L22:M67 L140:M141 L416:M417 L646:M647 L802:M803 L806:M807 L221:M245 L321:M322 L441:M442 L543:M544 L609:M610 L643:M644 L781:M782 L797:M798 L162:M165 L514:M517 L865:M896 L948:M967 L6:M18 L125:M138 L144:M146 L660:M662 L167:M169 L590:M592 L178:M217 L274:M286 L504:M510 L171:M175 L581:M585 L597:M600 L604:M607 L612:M640 L650:M658 L664:M678 L684:M704 L707:M710 L412:M414 L721:M723 L943:M945 L810:M818 L821:M841 L846:M853 L902:M937 L71:M121 L152:M157 L255:M260 D749 D604:D605 D572:D573 D497:D499 D491 D316 D308:D309 D221 D163 D155 D135 D129:D131 D133"/>
    <dataValidation type="list" allowBlank="1" showInputMessage="1" showErrorMessage="1" sqref="J939">
      <formula1>"已诉,未诉"</formula1>
    </dataValidation>
    <dataValidation type="list" allowBlank="1" showInputMessage="1" showErrorMessage="1" sqref="I4 I6 I8 I17 I22 I25 I37 I48 I53 I58 I61 I64 I71 I75 I78 I80 I86 I95 I99 I101 I104 I116 I120 I122 I125 I133 I135 I138 I141 I144 I146 I152 I155 I157 I165 I171 I199 I201 I212 I217 I221 I223 I226 I242 I244 I263 I292 I295 I301 I306 I316 I332 I335 I337 I339 I343 I362 I376 I406 I409 I467 I536 I540 I543 I547 I549 I600 I607 I618 I641 I644 I649 I702 I704 I707 I713 I719 I725 I753 I781 I803 I840 I861 I863 I865 I868 I872 I902 I939 I943 I945 I948 I13:I14 I66:I67 I109:I111 I129:I131 I162:I163 I167:I169 I677:I678 I178:I192 I229:I240 I250:I252 I963:I969 I274:I286 I308:I309 I311:I314 I321:I322 I325:I329 I381:I397 I400:I402 I412:I414 I416:I417 I419:I428 I431:I436 I441:I442 I444:I453 I489:I491 I493:I495 I497:I510 I514:I516 I554:I555 I557:I573 I576:I578 I590:I592 I597:I598 I604:I605 I609:I610 I612:I614 I646:I647 I659:I660 I694 I255:I257 I709:I710 I721:I723 I727:I733 I735:I744 I747:I749 I756:I777 I797:I799 I806:I807 I810:I813 I815:I818 I821:I831 I846:I853 I855:I856 I874:I881 I921:I936 I957:I959 I684 I663:I664 I174">
      <formula1>"保证,抵押,质押,保证+抵押,保证+质押,抵押+质押,抵押+保证+质押"</formula1>
    </dataValidation>
    <dataValidation type="list" allowBlank="1" showInputMessage="1" showErrorMessage="1" sqref="O4 O133 O145 O178 O180 O185 O292 O295 O301 O306 O325 O397 O409 O417 O442 O499 O504 O529 O532 O534 O536 O540 O547 O587 O612 O664 O684 O704 O719 O723 O730 O788 O855 O861 O863 O939 O6:O18 O22:O69 O71:O116 O125:O130 O135:O138 O140:O141 O151:O157 O162:O165 O167:O168 O171:O175 O190:O191 O195:O210 O214:O217 O221:O228 O230:O252 O255:O260 O263:O272 O274:O289 O308:O309 O311:O317 O321:O322 O328:O383 O400:O406 O412:O414 O419:O428 O431:O436 O444:O488 O491:O492 O495:O496 O506:O510 O514:O515 O543:O544 O549:O553 O555:O556 O558:O579 O581:O585 O590:O592 O597:O600 O604:O607 O609:O610 O614:O616 O618:O640 O643:O647 O650:O658 O660:O662 O677:O678 O694:O702 O725:O727 O733:O777 O781:O782 O792:O793 O797:O798 O802:O803 O806:O807 O810:O818 O821:O841 O846:O853 O868:O898 O902:O937 O943:O945 O948:O952 O957:O963 O965:O967 O707:O710 O713">
      <formula1>"住宅,中小型商铺(底商),中小型商服用房（高层）,大型商业,酒店,分零办公用房,整体办公用房,工业厂房,车库（用房）,仓库用房,其他"</formula1>
    </dataValidation>
    <dataValidation type="list" allowBlank="1" showInputMessage="1" sqref="T863 T4:T67 T71:T141 T144:T245 T250:T286 T292:T417 T419:T436 T441:T442 T444:T516 T536:T783 T797:T861 T865:T896 T902:T969">
      <formula1>"上市公司股票,非上市公司股权,应收账款,债券,存货,机械设备,仓单提单,票据,保单,应收账款,酒类,车船等交通工具,其他"</formula1>
    </dataValidation>
    <dataValidation type="list" allowBlank="1" showInputMessage="1" showErrorMessage="1" sqref="O441">
      <formula1>"住宅,中小型商铺(底商),中小型商服用房（高层）,大型商业,酒店,分零办公用房,整体办公用房,工业厂房,工业厂房及配套,车库（用房）,仓库用房,其他"</formula1>
    </dataValidation>
    <dataValidation type="list" allowBlank="1" showInputMessage="1" sqref="R520 R863 R4:R17 R19:R67 R71:R133 R135:R141 R144:R245 R250:R286 R292:R417 R419:R436 R441:R442 R444:R517 R522:R531 R536:R783 R797:R861 R865:R896 R902:R969">
      <formula1>"居住用地,商住用地,公共管理与公共服务设施用地,商业及商业设施用地,工业用地,物流仓储用地,道路与交通设施用地,公共设施用地,绿地与广场用地"</formula1>
    </dataValidation>
  </dataValidations>
  <pageMargins left="0.69930555555555596" right="0.69930555555555596" top="0.75" bottom="0.75" header="0.3" footer="0.3"/>
  <pageSetup paperSize="8" scale="26" fitToWidth="2" fitToHeight="0"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资产池汇总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8613983293909</cp:lastModifiedBy>
  <dcterms:created xsi:type="dcterms:W3CDTF">2006-09-16T08:00:00Z</dcterms:created>
  <dcterms:modified xsi:type="dcterms:W3CDTF">2019-05-16T01:44:09Z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