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资料包\重银24年一季度包\立项\"/>
    </mc:Choice>
  </mc:AlternateContent>
  <xr:revisionPtr revIDLastSave="0" documentId="13_ncr:1_{156B3612-9A3C-4528-946B-A16DDC5E1053}" xr6:coauthVersionLast="47" xr6:coauthVersionMax="47" xr10:uidLastSave="{00000000-0000-0000-0000-000000000000}"/>
  <bookViews>
    <workbookView xWindow="-120" yWindow="-16320" windowWidth="29040" windowHeight="15840" xr2:uid="{00000000-000D-0000-FFFF-FFFF00000000}"/>
  </bookViews>
  <sheets>
    <sheet name="0229" sheetId="9" r:id="rId1"/>
    <sheet name="Sheet2" sheetId="11" state="hidden" r:id="rId2"/>
  </sheets>
  <definedNames>
    <definedName name="_xlnm._FilterDatabase" localSheetId="0" hidden="1">'0229'!$A$1:$R$23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9" l="1"/>
  <c r="A21" i="9"/>
  <c r="A20" i="9"/>
  <c r="A19" i="9"/>
  <c r="A18" i="9"/>
  <c r="A17" i="9"/>
  <c r="A16" i="9"/>
  <c r="A15" i="9"/>
  <c r="A14" i="9"/>
  <c r="A13" i="9"/>
  <c r="A12" i="9"/>
  <c r="A11" i="9"/>
  <c r="A10" i="9"/>
  <c r="A9" i="9"/>
  <c r="A8" i="9"/>
  <c r="A7" i="9"/>
  <c r="A6" i="9"/>
  <c r="A5" i="9"/>
  <c r="J23" i="9"/>
  <c r="I23" i="9"/>
  <c r="H23" i="9"/>
  <c r="G23" i="9"/>
  <c r="K12" i="9"/>
  <c r="K23" i="9" s="1"/>
</calcChain>
</file>

<file path=xl/sharedStrings.xml><?xml version="1.0" encoding="utf-8"?>
<sst xmlns="http://schemas.openxmlformats.org/spreadsheetml/2006/main" count="189" uniqueCount="112">
  <si>
    <t>债权明细表</t>
  </si>
  <si>
    <t>序号</t>
  </si>
  <si>
    <t>管户机构</t>
  </si>
  <si>
    <t>资产类型</t>
  </si>
  <si>
    <t>债务人名称</t>
  </si>
  <si>
    <t>借据流水号</t>
  </si>
  <si>
    <t xml:space="preserve">尽调基准日（XX-XX-XX） </t>
  </si>
  <si>
    <t xml:space="preserve">尽调基准日债权本金余额(元） </t>
  </si>
  <si>
    <t xml:space="preserve">尽调基准日欠息（含罚息、复利）金额（元） </t>
  </si>
  <si>
    <t xml:space="preserve">尽调基准日垫付费用金额（元） </t>
  </si>
  <si>
    <t>尽调基准日后回收金额（元）</t>
  </si>
  <si>
    <t xml:space="preserve">尽调基准日债权合计金额（元） </t>
  </si>
  <si>
    <t>担保方式</t>
  </si>
  <si>
    <t xml:space="preserve">有效的抵（质）押物信息（须明确抵押物的数量、面积） </t>
  </si>
  <si>
    <t>有效的保证人名称</t>
  </si>
  <si>
    <t>诉讼状态</t>
  </si>
  <si>
    <t>备注</t>
  </si>
  <si>
    <t>抵质押人</t>
  </si>
  <si>
    <t>抵质押物</t>
  </si>
  <si>
    <t>璧山支行</t>
  </si>
  <si>
    <t>核销贷款</t>
  </si>
  <si>
    <t>重庆市凤山建筑工程有限责任公司</t>
  </si>
  <si>
    <t>bp2018121900000418</t>
  </si>
  <si>
    <t>抵押</t>
  </si>
  <si>
    <t>罗道红名下位于沙坪坝区工人村49-2-3号商业房产（夹层门市），建面780.90㎡；罗道贵名下位于沙坪坝区渝碚路99号附18-2号商业房产，建面191.17㎡。</t>
  </si>
  <si>
    <t>罗道贵、罗道红、罗杨、唐大敏</t>
  </si>
  <si>
    <t>终结本次执行</t>
  </si>
  <si>
    <t>抵质押物流拍</t>
  </si>
  <si>
    <t>合川支行</t>
  </si>
  <si>
    <t>重庆成瑞光电科技有限公司</t>
  </si>
  <si>
    <t>bp2019080700000572</t>
  </si>
  <si>
    <t>1、万盛区东城大道100号（94.57㎡）
2、万盛区东城大道106号（65.04㎡）
3、万盛区东城大道108号（36.8㎡）
4、万盛区东城大道112号（59.01㎡）
5、万盛区东城大道118号（76.33㎡）
6、万盛区东城大道132号（65.22㎡）
7、万盛区东城大道136号（115.84㎡）
8、万盛区东城大道138号附1号（143.66㎡）
9、万盛区东城大道138号附6（94.47㎡）
10、万盛区东城大道138号附9（53.25㎡）
11、万盛区东城大道114号2-1（437.84㎡）</t>
  </si>
  <si>
    <t>重庆渝天通信有限公司/重庆冠成金属回收有限公司/刘程渝/刘小兵/陈登兰</t>
  </si>
  <si>
    <t>九龙坡支行</t>
  </si>
  <si>
    <t>重庆市园林建筑工程（集团）股份有限公司</t>
  </si>
  <si>
    <t>bp2020012200000303</t>
  </si>
  <si>
    <t>重庆市九龙坡区科园六路295号二、三层的房屋</t>
  </si>
  <si>
    <t>重庆银峰塑料制品有限公司、刘二强</t>
  </si>
  <si>
    <t>彭水支行</t>
  </si>
  <si>
    <t>重庆鹏升建筑工程有限公司</t>
  </si>
  <si>
    <t>20160928c0000579</t>
  </si>
  <si>
    <t>王昌梅名下位于巴南区鱼洞鱼轻路43号2-1商业，面积296.83㎡</t>
  </si>
  <si>
    <t>陈开明、王昌梅</t>
  </si>
  <si>
    <t>沙坪坝支行</t>
  </si>
  <si>
    <t>重庆飞斯特商贸有限公司</t>
  </si>
  <si>
    <t>bp2019122300000312</t>
  </si>
  <si>
    <t>九龙坡区朝阳路195号1幢5-3、4-4、3-3</t>
  </si>
  <si>
    <t>黄云斌、王鸿莉、利爵有限公司、重庆利爵摩托车制造有限公司、四川利爵机械制造有限公司、四川利爵摩托车制造有限公司、重庆利爵进出口有限公司、重庆建设摩托车制造有限公司、重庆建设供应链管理有限责任公司</t>
  </si>
  <si>
    <t>bp2020011900000139</t>
  </si>
  <si>
    <t>bp2020021900000049</t>
  </si>
  <si>
    <t>bp2020022600000282</t>
  </si>
  <si>
    <t>云阳支行</t>
  </si>
  <si>
    <t>重庆团佳机械有限公司</t>
  </si>
  <si>
    <t>20160802c0000162</t>
  </si>
  <si>
    <t>1.合川区钓办处北环路371、369、367号门市，建筑面积145.82平方米。
2.合川区钓办处北环路331、329、327号门市，建筑面积145.61平方米。
3.合川区钓办处北环路337、335、333号门市，建筑面积145.61平方米。</t>
  </si>
  <si>
    <t>无</t>
  </si>
  <si>
    <t>抵质押物因不具备处置条件等原因取得法院终本裁定</t>
  </si>
  <si>
    <t>自贸分行</t>
  </si>
  <si>
    <t>重庆名豪实业（集团）股份有限公司</t>
  </si>
  <si>
    <t>bp2019071100000842</t>
  </si>
  <si>
    <t>贵州名豪康养产业（集团）股份有限公司、重庆名豪实业（集团）百货有限公司、重庆市璧山区顺达百货有限责任公司、重庆名豪集团梁平实业有限公司、周勇、李容、</t>
  </si>
  <si>
    <t>抵质押物已全部或部分完成司法处置，但尚有部分剩余债权未结清</t>
  </si>
  <si>
    <t>巫山支行</t>
  </si>
  <si>
    <t>巫山县宏铮彩印有限责任公司</t>
  </si>
  <si>
    <t>20161221c0000217</t>
  </si>
  <si>
    <t>1、魏国荣名下位于重庆市巫山县巫峡镇广东中路274号1单元102室，建筑面积：144.81㎡，一般成套住宅；2、魏国成名下位于重庆市巫山县巫峡镇高唐街道188号10幢188-10-（5）-2号房屋，建筑面积：142.19㎡，住宅；3、李海波名下位于重庆市巫山县巫峡镇绿豆包15幢302室房屋，建筑面积：110.87㎡，一般成套住宅；4、向君艳名下位于重庆市巫山县巫峡镇望霞路193号1单元602室房屋，建筑面积：114.70㎡，成套住宅；5、魏境萱名下位于重庆市巫山县高唐街道宁江路641号D1幢2-4号，建筑面积：130.64㎡，成套住宅；6、魏光华名下位于重庆市巫山县巫峡镇望霞路35号5幢1单元201室房屋，建筑面积：119.23㎡，成套住宅。</t>
  </si>
  <si>
    <t>1、魏国荣，2、魏国成，3、李海波，4、赵琼华</t>
  </si>
  <si>
    <t>20161227c0000127</t>
  </si>
  <si>
    <t>20170406c0000334</t>
  </si>
  <si>
    <t>日本小森对开四色印刷机1台，印刷机、切纸机、分切机、复膜机各1台，压痕机3台，瓦楞纸板生产线1套、圆压模切机1台。</t>
  </si>
  <si>
    <t>魏国荣</t>
  </si>
  <si>
    <t>龙头寺支行</t>
  </si>
  <si>
    <t>表内不良</t>
  </si>
  <si>
    <t>重庆百集商贸有限公司</t>
  </si>
  <si>
    <t>bp2021012000000758</t>
  </si>
  <si>
    <t>铜梁区巴川街道办事处淮远古韵南街1号附13号 2036.40㎡</t>
  </si>
  <si>
    <t>肖军、周磊、龚静、龚宁、重庆市铜梁区百集酒店有限公司、重庆市铜梁区百集金港歌城、重庆市敏捷消防安装工程有限公司</t>
  </si>
  <si>
    <t>执行中</t>
  </si>
  <si>
    <t>保证</t>
  </si>
  <si>
    <t>重庆北城置业有限公司</t>
  </si>
  <si>
    <t>bp2020081900000533</t>
  </si>
  <si>
    <t>渝北区双凤桥街道空港大道777号北城空港天地一期地下车库负1-车031等76个车位</t>
  </si>
  <si>
    <t>重庆北城致远实业有限公司、北城致远控股集团有限公司、曹兴平、张玉</t>
  </si>
  <si>
    <t>重庆融锦贸易有限公司</t>
  </si>
  <si>
    <t>20171213c0000214</t>
  </si>
  <si>
    <t>1、重庆市北部新区经开园金渝大道83号附77号；2、重庆北部新区经开园金渝大道83号附20号；3、重庆市北部新区留云路10号</t>
  </si>
  <si>
    <t>周科模、重庆龙脊（集团）有限公司、贺小朋、郭绍全</t>
  </si>
  <si>
    <t>重庆银浪商贸有限公司</t>
  </si>
  <si>
    <t>bp2019110800000739</t>
  </si>
  <si>
    <t>渝北区龙溪街道佳园路66号银海北极星1幢2-商业2</t>
  </si>
  <si>
    <t>重庆灿蕾物业发展有限责任公司、欧建英、蒋利、文胜维</t>
  </si>
  <si>
    <t>渝中支行</t>
  </si>
  <si>
    <t>重庆新野商贸有限公司</t>
  </si>
  <si>
    <t>20160630c0000605</t>
  </si>
  <si>
    <t>重庆浙联商贸有限责任公司、卢志红、杜国平、重庆市锦天地产（集团）有限公司、重庆瀚天实业有限公司</t>
  </si>
  <si>
    <t>20160930c0000224</t>
  </si>
  <si>
    <t>合计</t>
  </si>
  <si>
    <t>区域</t>
    <phoneticPr fontId="13" type="noConversion"/>
  </si>
  <si>
    <t>抵押物处</t>
    <phoneticPr fontId="13" type="noConversion"/>
  </si>
  <si>
    <t>沙坪坝</t>
    <phoneticPr fontId="13" type="noConversion"/>
  </si>
  <si>
    <t>万盛</t>
    <phoneticPr fontId="13" type="noConversion"/>
  </si>
  <si>
    <t>九龙坡</t>
    <phoneticPr fontId="13" type="noConversion"/>
  </si>
  <si>
    <t>合川</t>
    <phoneticPr fontId="13" type="noConversion"/>
  </si>
  <si>
    <t>巫山</t>
    <phoneticPr fontId="13" type="noConversion"/>
  </si>
  <si>
    <t>铜梁</t>
    <phoneticPr fontId="13" type="noConversion"/>
  </si>
  <si>
    <t>忠县</t>
    <phoneticPr fontId="13" type="noConversion"/>
  </si>
  <si>
    <t>渝北</t>
    <phoneticPr fontId="13" type="noConversion"/>
  </si>
  <si>
    <t>北部新区</t>
    <phoneticPr fontId="13" type="noConversion"/>
  </si>
  <si>
    <r>
      <t>抵押物共计12套房产，面积共计3129.6</t>
    </r>
    <r>
      <rPr>
        <sz val="10"/>
        <color theme="1"/>
        <rFont val="Segoe UI Symbol"/>
        <family val="2"/>
      </rPr>
      <t>㎡</t>
    </r>
    <r>
      <rPr>
        <sz val="10"/>
        <color theme="1"/>
        <rFont val="仿宋_GB2312"/>
        <family val="3"/>
        <charset val="134"/>
      </rPr>
      <t>,分别为：
重庆市璧山区顺达百货有限责任公司名下位于璧山区璧城街道名豪街17号、璧山区璧城街道名豪街4号附20号、璧山区璧城街道名豪街4号附25号；
重庆名豪集团梁平实业有限公司名下位于梁平区梁山镇名豪商贸区中心广场第一层内圈门市、梁山镇名豪商贸区16、35幢1层6号、19层1、2号、梁山镇名豪商贸区中心广场：负一层3号、梁山镇名豪商贸区中心广场负一层6号、梁山镇名豪商贸区、梁山镇名豪商贸区17，36幢增加门市、梁山镇名豪商贸区17幢1层1、2号、梁山镇名豪商贸区10幢1层4、10号、梁山镇名豪商贸区40.42.44幢1层11-2的房屋。</t>
    </r>
    <phoneticPr fontId="13" type="noConversion"/>
  </si>
  <si>
    <t>璧山</t>
    <phoneticPr fontId="13" type="noConversion"/>
  </si>
  <si>
    <t>梁平</t>
    <phoneticPr fontId="13" type="noConversion"/>
  </si>
  <si>
    <t>巴南</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</si>
</sst>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numFmt numFmtId="177" formatCode="[$-F800]dddd\,\ mmmm\ dd\,\ yyyy"/>
    <numFmt numFmtId="178" formatCode="0_ "/>
    <numFmt numFmtId="179" formatCode="0.00_ "/>
    <numFmt numFmtId="180" formatCode="yyyy&quot;年&quot;m&quot;月&quot;d&quot;日&quot;;@"/>
  </numFmts>
  <fonts count="16">
    <font>
      <sz val="11"/>
      <color theme="1"/>
      <name val="宋体"/>
      <charset val="134"/>
      <scheme val="minor"/>
    </font>
    <font>
      <sz val="10"/>
      <color theme="1"/>
      <name val="仿宋_GB2312"/>
      <family val="3"/>
      <charset val="134"/>
    </font>
    <font>
      <sz val="11"/>
      <name val="宋体"/>
      <family val="3"/>
      <charset val="134"/>
      <scheme val="minor"/>
    </font>
    <font>
      <sz val="36"/>
      <color theme="1"/>
      <name val="方正小标宋_GBK"/>
      <charset val="134"/>
    </font>
    <font>
      <sz val="36"/>
      <name val="方正小标宋_GBK"/>
      <charset val="134"/>
    </font>
    <font>
      <b/>
      <sz val="12"/>
      <color theme="1"/>
      <name val="方正仿宋_GBK"/>
      <charset val="134"/>
    </font>
    <font>
      <b/>
      <sz val="12"/>
      <name val="方正仿宋_GBK"/>
      <charset val="134"/>
    </font>
    <font>
      <sz val="10"/>
      <name val="仿宋_GB2312"/>
      <family val="3"/>
      <charset val="134"/>
    </font>
    <font>
      <sz val="10"/>
      <color theme="1"/>
      <name val="仿宋_GB2312"/>
      <family val="3"/>
      <charset val="134"/>
    </font>
    <font>
      <b/>
      <sz val="10"/>
      <color theme="1"/>
      <name val="仿宋_GB2312"/>
      <family val="3"/>
      <charset val="134"/>
    </font>
    <font>
      <sz val="10"/>
      <color rgb="FF000000"/>
      <name val="仿宋_GB2312"/>
      <family val="3"/>
      <charset val="134"/>
    </font>
    <font>
      <sz val="11"/>
      <color theme="1"/>
      <name val="宋体"/>
      <family val="3"/>
      <charset val="134"/>
      <scheme val="minor"/>
    </font>
    <font>
      <sz val="11"/>
      <color indexed="8"/>
      <name val="宋体"/>
      <family val="3"/>
      <charset val="134"/>
      <scheme val="minor"/>
    </font>
    <font>
      <sz val="9"/>
      <name val="宋体"/>
      <family val="3"/>
      <charset val="134"/>
      <scheme val="minor"/>
    </font>
    <font>
      <b/>
      <sz val="12"/>
      <color theme="1"/>
      <name val="Microsoft YaHei UI"/>
      <family val="2"/>
      <charset val="134"/>
    </font>
    <font>
      <sz val="10"/>
      <color theme="1"/>
      <name val="Segoe UI Symbo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alignment vertical="center"/>
    </xf>
    <xf numFmtId="0" fontId="12" fillId="0" borderId="0">
      <alignment vertical="center"/>
    </xf>
    <xf numFmtId="0" fontId="11" fillId="0" borderId="0">
      <alignment vertical="center"/>
    </xf>
  </cellStyleXfs>
  <cellXfs count="61">
    <xf numFmtId="0" fontId="0" fillId="0" borderId="0" xfId="0">
      <alignment vertical="center"/>
    </xf>
    <xf numFmtId="0" fontId="0"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2" borderId="0" xfId="0" applyFont="1" applyFill="1" applyAlignment="1">
      <alignment horizontal="center" vertical="center"/>
    </xf>
    <xf numFmtId="0" fontId="2" fillId="2" borderId="0" xfId="0" applyFont="1" applyFill="1" applyAlignment="1">
      <alignment horizontal="center" vertical="center"/>
    </xf>
    <xf numFmtId="180" fontId="0" fillId="2" borderId="0" xfId="0" applyNumberFormat="1" applyFont="1" applyFill="1" applyAlignment="1">
      <alignment horizontal="center" vertical="center"/>
    </xf>
    <xf numFmtId="4" fontId="0" fillId="2" borderId="0" xfId="0" applyNumberFormat="1" applyFont="1" applyFill="1" applyAlignment="1">
      <alignment horizontal="center" vertical="center"/>
    </xf>
    <xf numFmtId="0" fontId="3" fillId="2" borderId="0" xfId="0" applyFont="1" applyFill="1" applyBorder="1" applyAlignment="1">
      <alignment horizontal="center" vertical="center" wrapText="1"/>
    </xf>
    <xf numFmtId="178" fontId="1" fillId="2" borderId="3" xfId="0" applyNumberFormat="1"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 fillId="3" borderId="3"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178" fontId="7" fillId="2" borderId="3" xfId="0" applyNumberFormat="1" applyFont="1" applyFill="1" applyBorder="1" applyAlignment="1">
      <alignment horizontal="left" vertical="center" wrapText="1"/>
    </xf>
    <xf numFmtId="177" fontId="1" fillId="2" borderId="3" xfId="0" applyNumberFormat="1" applyFont="1" applyFill="1" applyBorder="1" applyAlignment="1">
      <alignment horizontal="left" vertical="center" wrapText="1"/>
    </xf>
    <xf numFmtId="4" fontId="1" fillId="2" borderId="3" xfId="0" applyNumberFormat="1" applyFont="1" applyFill="1" applyBorder="1" applyAlignment="1">
      <alignment horizontal="left" vertical="center" wrapText="1"/>
    </xf>
    <xf numFmtId="0" fontId="1" fillId="2" borderId="3" xfId="0" applyFont="1" applyFill="1" applyBorder="1" applyAlignment="1" applyProtection="1">
      <alignment horizontal="left" vertical="center" wrapText="1"/>
    </xf>
    <xf numFmtId="4" fontId="8" fillId="2" borderId="3" xfId="0" applyNumberFormat="1" applyFont="1" applyFill="1" applyBorder="1" applyAlignment="1">
      <alignment horizontal="left" vertical="center" wrapText="1"/>
    </xf>
    <xf numFmtId="0" fontId="1" fillId="2" borderId="3" xfId="2" applyFont="1" applyFill="1" applyBorder="1" applyAlignment="1">
      <alignment horizontal="left" vertical="center" wrapText="1"/>
    </xf>
    <xf numFmtId="176" fontId="1" fillId="2" borderId="3" xfId="2" applyNumberFormat="1" applyFont="1" applyFill="1" applyBorder="1" applyAlignment="1">
      <alignment horizontal="left" vertical="center" wrapText="1"/>
    </xf>
    <xf numFmtId="4" fontId="1" fillId="2" borderId="3" xfId="2" applyNumberFormat="1" applyFont="1" applyFill="1" applyBorder="1" applyAlignment="1">
      <alignment horizontal="left" vertical="center" wrapText="1"/>
    </xf>
    <xf numFmtId="180" fontId="1" fillId="2" borderId="3"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 fillId="2" borderId="3" xfId="2" applyFont="1" applyFill="1" applyBorder="1" applyAlignment="1">
      <alignment horizontal="center" vertical="center" wrapText="1"/>
    </xf>
    <xf numFmtId="0" fontId="1" fillId="0" borderId="3" xfId="2" applyFont="1" applyFill="1" applyBorder="1" applyAlignment="1">
      <alignment horizontal="left" vertical="center" wrapText="1"/>
    </xf>
    <xf numFmtId="0" fontId="9" fillId="2" borderId="5" xfId="0"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 fillId="0" borderId="3" xfId="2" applyFont="1" applyFill="1" applyBorder="1" applyAlignment="1">
      <alignment horizontal="center" vertical="center" wrapText="1"/>
    </xf>
    <xf numFmtId="178" fontId="1" fillId="2" borderId="3" xfId="0" applyNumberFormat="1" applyFont="1" applyFill="1" applyBorder="1" applyAlignment="1">
      <alignment horizontal="center" vertical="center" wrapText="1"/>
    </xf>
    <xf numFmtId="0" fontId="0" fillId="0" borderId="3" xfId="0" applyBorder="1" applyAlignment="1">
      <alignment horizontal="center" vertical="center"/>
    </xf>
    <xf numFmtId="179" fontId="5" fillId="0" borderId="1"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80" fontId="3" fillId="2" borderId="0" xfId="0" applyNumberFormat="1"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179" fontId="5" fillId="2" borderId="4" xfId="0" applyNumberFormat="1" applyFont="1" applyFill="1" applyBorder="1" applyAlignment="1">
      <alignment horizontal="center" vertical="center" wrapText="1"/>
    </xf>
    <xf numFmtId="179" fontId="5" fillId="2" borderId="7"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0" fontId="5" fillId="0" borderId="2"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179" fontId="5" fillId="0" borderId="1" xfId="0" applyNumberFormat="1" applyFont="1" applyFill="1" applyBorder="1" applyAlignment="1">
      <alignment horizontal="left" vertical="center" wrapText="1"/>
    </xf>
    <xf numFmtId="179" fontId="5" fillId="0" borderId="2" xfId="0" applyNumberFormat="1" applyFont="1" applyFill="1" applyBorder="1" applyAlignment="1">
      <alignment horizontal="left" vertical="center" wrapText="1"/>
    </xf>
  </cellXfs>
  <cellStyles count="3">
    <cellStyle name="常规" xfId="0" builtinId="0"/>
    <cellStyle name="常规 2" xfId="1" xr:uid="{00000000-0005-0000-0000-000001000000}"/>
    <cellStyle name="常规 3" xfId="2" xr:uid="{00000000-0005-0000-0000-00003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tabSelected="1" workbookViewId="0">
      <pane xSplit="4" ySplit="3" topLeftCell="G14" activePane="bottomRight" state="frozen"/>
      <selection pane="topRight"/>
      <selection pane="bottomLeft"/>
      <selection pane="bottomRight" activeCell="G19" sqref="G19"/>
    </sheetView>
  </sheetViews>
  <sheetFormatPr defaultColWidth="9" defaultRowHeight="14"/>
  <cols>
    <col min="1" max="1" width="6.6328125" style="3" customWidth="1"/>
    <col min="2" max="2" width="9.6328125" style="3" customWidth="1"/>
    <col min="3" max="3" width="10.08984375" style="3" customWidth="1"/>
    <col min="4" max="4" width="23.7265625" style="4" customWidth="1"/>
    <col min="5" max="5" width="18" style="3" customWidth="1"/>
    <col min="6" max="6" width="14.54296875" style="5" customWidth="1"/>
    <col min="7" max="7" width="16.453125" style="6" customWidth="1"/>
    <col min="8" max="8" width="16" style="6" customWidth="1"/>
    <col min="9" max="9" width="15.6328125" style="6" customWidth="1"/>
    <col min="10" max="10" width="16.7265625" style="6" customWidth="1"/>
    <col min="11" max="11" width="18.1796875" style="6" customWidth="1"/>
    <col min="12" max="12" width="12.6328125" style="3" customWidth="1"/>
    <col min="13" max="13" width="42.453125" style="3" customWidth="1"/>
    <col min="14" max="14" width="26" style="3" customWidth="1"/>
    <col min="15" max="15" width="11.453125" style="3" customWidth="1"/>
    <col min="16" max="16" width="18.7265625" style="3" customWidth="1"/>
    <col min="17" max="17" width="12.6328125" style="3" customWidth="1"/>
    <col min="18" max="18" width="18.1796875" style="3" customWidth="1"/>
    <col min="19" max="16372" width="8.90625" style="3"/>
    <col min="16373" max="16384" width="9" style="3"/>
  </cols>
  <sheetData>
    <row r="1" spans="1:18" ht="45.5">
      <c r="A1" s="47" t="s">
        <v>0</v>
      </c>
      <c r="B1" s="47"/>
      <c r="C1" s="47"/>
      <c r="D1" s="48"/>
      <c r="E1" s="47"/>
      <c r="F1" s="49"/>
      <c r="G1" s="50"/>
      <c r="H1" s="50"/>
      <c r="I1" s="50"/>
      <c r="J1" s="50"/>
      <c r="K1" s="50"/>
      <c r="L1" s="47"/>
      <c r="M1" s="47"/>
      <c r="N1" s="47"/>
      <c r="O1" s="47"/>
      <c r="P1" s="47"/>
      <c r="Q1" s="47"/>
      <c r="R1" s="7"/>
    </row>
    <row r="2" spans="1:18" s="1" customFormat="1" ht="41" customHeight="1">
      <c r="A2" s="42" t="s">
        <v>1</v>
      </c>
      <c r="B2" s="42" t="s">
        <v>2</v>
      </c>
      <c r="C2" s="40" t="s">
        <v>3</v>
      </c>
      <c r="D2" s="53" t="s">
        <v>4</v>
      </c>
      <c r="E2" s="40" t="s">
        <v>5</v>
      </c>
      <c r="F2" s="55" t="s">
        <v>6</v>
      </c>
      <c r="G2" s="57" t="s">
        <v>7</v>
      </c>
      <c r="H2" s="57" t="s">
        <v>8</v>
      </c>
      <c r="I2" s="57" t="s">
        <v>9</v>
      </c>
      <c r="J2" s="57" t="s">
        <v>10</v>
      </c>
      <c r="K2" s="57" t="s">
        <v>11</v>
      </c>
      <c r="L2" s="59" t="s">
        <v>12</v>
      </c>
      <c r="M2" s="40" t="s">
        <v>13</v>
      </c>
      <c r="N2" s="59" t="s">
        <v>14</v>
      </c>
      <c r="O2" s="40" t="s">
        <v>15</v>
      </c>
      <c r="P2" s="51"/>
      <c r="Q2" s="52"/>
      <c r="R2" s="42" t="s">
        <v>16</v>
      </c>
    </row>
    <row r="3" spans="1:18" s="1" customFormat="1" ht="40" customHeight="1">
      <c r="A3" s="43"/>
      <c r="B3" s="43"/>
      <c r="C3" s="41"/>
      <c r="D3" s="54"/>
      <c r="E3" s="41"/>
      <c r="F3" s="56"/>
      <c r="G3" s="58"/>
      <c r="H3" s="58"/>
      <c r="I3" s="58"/>
      <c r="J3" s="58"/>
      <c r="K3" s="58"/>
      <c r="L3" s="60"/>
      <c r="M3" s="41"/>
      <c r="N3" s="60"/>
      <c r="O3" s="41"/>
      <c r="P3" s="24" t="s">
        <v>17</v>
      </c>
      <c r="Q3" s="32" t="s">
        <v>18</v>
      </c>
      <c r="R3" s="43"/>
    </row>
    <row r="4" spans="1:18" s="2" customFormat="1" ht="30" customHeight="1">
      <c r="A4" s="8">
        <v>1</v>
      </c>
      <c r="B4" s="9" t="s">
        <v>19</v>
      </c>
      <c r="C4" s="10" t="s">
        <v>20</v>
      </c>
      <c r="D4" s="11" t="s">
        <v>21</v>
      </c>
      <c r="E4" s="10" t="s">
        <v>22</v>
      </c>
      <c r="F4" s="15">
        <v>45328</v>
      </c>
      <c r="G4" s="16">
        <v>3752249.72</v>
      </c>
      <c r="H4" s="16">
        <v>969232.82</v>
      </c>
      <c r="I4" s="16">
        <v>32761.01</v>
      </c>
      <c r="J4" s="16">
        <v>0</v>
      </c>
      <c r="K4" s="16">
        <v>4754243.55</v>
      </c>
      <c r="L4" s="10" t="s">
        <v>23</v>
      </c>
      <c r="M4" s="10" t="s">
        <v>24</v>
      </c>
      <c r="N4" s="10" t="s">
        <v>25</v>
      </c>
      <c r="O4" s="10" t="s">
        <v>26</v>
      </c>
      <c r="P4" s="25"/>
      <c r="Q4" s="25" t="s">
        <v>27</v>
      </c>
      <c r="R4" s="25"/>
    </row>
    <row r="5" spans="1:18" s="2" customFormat="1" ht="30" customHeight="1">
      <c r="A5" s="8">
        <f>COUNTA($D$4:D5)</f>
        <v>2</v>
      </c>
      <c r="B5" s="12" t="s">
        <v>28</v>
      </c>
      <c r="C5" s="10" t="s">
        <v>20</v>
      </c>
      <c r="D5" s="13" t="s">
        <v>29</v>
      </c>
      <c r="E5" s="17" t="s">
        <v>30</v>
      </c>
      <c r="F5" s="15">
        <v>45330</v>
      </c>
      <c r="G5" s="16">
        <v>13695336.460000001</v>
      </c>
      <c r="H5" s="16">
        <v>3187007.35</v>
      </c>
      <c r="I5" s="16">
        <v>60700</v>
      </c>
      <c r="J5" s="16">
        <v>0</v>
      </c>
      <c r="K5" s="16">
        <v>16943043.809999999</v>
      </c>
      <c r="L5" s="10" t="s">
        <v>23</v>
      </c>
      <c r="M5" s="26" t="s">
        <v>31</v>
      </c>
      <c r="N5" s="10" t="s">
        <v>32</v>
      </c>
      <c r="O5" s="10" t="s">
        <v>26</v>
      </c>
      <c r="P5" s="25"/>
      <c r="Q5" s="25" t="s">
        <v>27</v>
      </c>
      <c r="R5" s="25"/>
    </row>
    <row r="6" spans="1:18" s="2" customFormat="1" ht="30" customHeight="1">
      <c r="A6" s="8">
        <f>COUNTA($D$4:D6)</f>
        <v>3</v>
      </c>
      <c r="B6" s="12" t="s">
        <v>33</v>
      </c>
      <c r="C6" s="10" t="s">
        <v>20</v>
      </c>
      <c r="D6" s="13" t="s">
        <v>34</v>
      </c>
      <c r="E6" s="17" t="s">
        <v>35</v>
      </c>
      <c r="F6" s="15">
        <v>45260</v>
      </c>
      <c r="G6" s="16">
        <v>12000000</v>
      </c>
      <c r="H6" s="16">
        <v>4584238.2</v>
      </c>
      <c r="I6" s="16">
        <v>58652.65</v>
      </c>
      <c r="J6" s="16">
        <v>0</v>
      </c>
      <c r="K6" s="16">
        <v>16642890.85</v>
      </c>
      <c r="L6" s="10" t="s">
        <v>23</v>
      </c>
      <c r="M6" s="25" t="s">
        <v>36</v>
      </c>
      <c r="N6" s="10" t="s">
        <v>37</v>
      </c>
      <c r="O6" s="10" t="s">
        <v>26</v>
      </c>
      <c r="P6" s="25"/>
      <c r="Q6" s="25"/>
      <c r="R6" s="25"/>
    </row>
    <row r="7" spans="1:18" s="2" customFormat="1" ht="30" customHeight="1">
      <c r="A7" s="8">
        <f>COUNTA($D$4:D7)</f>
        <v>4</v>
      </c>
      <c r="B7" s="12" t="s">
        <v>38</v>
      </c>
      <c r="C7" s="10" t="s">
        <v>20</v>
      </c>
      <c r="D7" s="13" t="s">
        <v>39</v>
      </c>
      <c r="E7" s="17" t="s">
        <v>40</v>
      </c>
      <c r="F7" s="15">
        <v>45349</v>
      </c>
      <c r="G7" s="16">
        <v>1471004.53</v>
      </c>
      <c r="H7" s="16">
        <v>634211.46</v>
      </c>
      <c r="I7" s="16">
        <v>9883</v>
      </c>
      <c r="J7" s="16">
        <v>0</v>
      </c>
      <c r="K7" s="16">
        <v>2115098.9900000002</v>
      </c>
      <c r="L7" s="10" t="s">
        <v>23</v>
      </c>
      <c r="M7" s="27" t="s">
        <v>41</v>
      </c>
      <c r="N7" s="10" t="s">
        <v>42</v>
      </c>
      <c r="O7" s="10" t="s">
        <v>26</v>
      </c>
      <c r="P7" s="28"/>
      <c r="Q7" s="28" t="s">
        <v>27</v>
      </c>
      <c r="R7" s="25"/>
    </row>
    <row r="8" spans="1:18" s="2" customFormat="1" ht="30" customHeight="1">
      <c r="A8" s="8">
        <f>COUNTA($D$4:D8)</f>
        <v>5</v>
      </c>
      <c r="B8" s="9" t="s">
        <v>43</v>
      </c>
      <c r="C8" s="10" t="s">
        <v>20</v>
      </c>
      <c r="D8" s="44" t="s">
        <v>44</v>
      </c>
      <c r="E8" s="10" t="s">
        <v>45</v>
      </c>
      <c r="F8" s="15">
        <v>45257</v>
      </c>
      <c r="G8" s="16">
        <v>6365475.2400000002</v>
      </c>
      <c r="H8" s="16">
        <v>3277641.5</v>
      </c>
      <c r="I8" s="16">
        <v>79835.45</v>
      </c>
      <c r="J8" s="16">
        <v>0</v>
      </c>
      <c r="K8" s="16">
        <v>9722952.1899999995</v>
      </c>
      <c r="L8" s="10" t="s">
        <v>23</v>
      </c>
      <c r="M8" s="10" t="s">
        <v>46</v>
      </c>
      <c r="N8" s="10" t="s">
        <v>47</v>
      </c>
      <c r="O8" s="10" t="s">
        <v>26</v>
      </c>
      <c r="P8" s="25"/>
      <c r="Q8" s="25" t="s">
        <v>27</v>
      </c>
      <c r="R8" s="25"/>
    </row>
    <row r="9" spans="1:18" s="2" customFormat="1" ht="30" customHeight="1">
      <c r="A9" s="8">
        <f>COUNTA($D$4:D9)</f>
        <v>5</v>
      </c>
      <c r="B9" s="9" t="s">
        <v>43</v>
      </c>
      <c r="C9" s="10" t="s">
        <v>20</v>
      </c>
      <c r="D9" s="46"/>
      <c r="E9" s="10" t="s">
        <v>48</v>
      </c>
      <c r="F9" s="15"/>
      <c r="G9" s="16"/>
      <c r="H9" s="16"/>
      <c r="I9" s="16"/>
      <c r="J9" s="16"/>
      <c r="K9" s="16"/>
      <c r="L9" s="10" t="s">
        <v>23</v>
      </c>
      <c r="M9" s="10" t="s">
        <v>46</v>
      </c>
      <c r="N9" s="10"/>
      <c r="O9" s="10"/>
      <c r="P9" s="25"/>
      <c r="Q9" s="25"/>
      <c r="R9" s="25"/>
    </row>
    <row r="10" spans="1:18" s="2" customFormat="1" ht="30" customHeight="1">
      <c r="A10" s="8">
        <f>COUNTA($D$4:D10)</f>
        <v>5</v>
      </c>
      <c r="B10" s="9" t="s">
        <v>43</v>
      </c>
      <c r="C10" s="10" t="s">
        <v>20</v>
      </c>
      <c r="D10" s="46"/>
      <c r="E10" s="10" t="s">
        <v>49</v>
      </c>
      <c r="F10" s="15"/>
      <c r="G10" s="16"/>
      <c r="H10" s="16"/>
      <c r="I10" s="16"/>
      <c r="J10" s="16"/>
      <c r="K10" s="16"/>
      <c r="L10" s="10" t="s">
        <v>23</v>
      </c>
      <c r="M10" s="10" t="s">
        <v>46</v>
      </c>
      <c r="N10" s="10"/>
      <c r="O10" s="10"/>
      <c r="P10" s="25"/>
      <c r="Q10" s="25"/>
      <c r="R10" s="25"/>
    </row>
    <row r="11" spans="1:18" s="2" customFormat="1" ht="30" customHeight="1">
      <c r="A11" s="8">
        <f>COUNTA($D$4:D11)</f>
        <v>5</v>
      </c>
      <c r="B11" s="9" t="s">
        <v>43</v>
      </c>
      <c r="C11" s="10" t="s">
        <v>20</v>
      </c>
      <c r="D11" s="45"/>
      <c r="E11" s="10" t="s">
        <v>50</v>
      </c>
      <c r="F11" s="15"/>
      <c r="G11" s="16"/>
      <c r="H11" s="16"/>
      <c r="I11" s="16"/>
      <c r="J11" s="16"/>
      <c r="K11" s="16"/>
      <c r="L11" s="10" t="s">
        <v>23</v>
      </c>
      <c r="M11" s="10" t="s">
        <v>46</v>
      </c>
      <c r="N11" s="10"/>
      <c r="O11" s="10"/>
      <c r="P11" s="25"/>
      <c r="Q11" s="25"/>
      <c r="R11" s="25"/>
    </row>
    <row r="12" spans="1:18" s="2" customFormat="1" ht="30" customHeight="1">
      <c r="A12" s="8">
        <f>COUNTA($D$4:D12)</f>
        <v>6</v>
      </c>
      <c r="B12" s="9" t="s">
        <v>51</v>
      </c>
      <c r="C12" s="10" t="s">
        <v>20</v>
      </c>
      <c r="D12" s="11" t="s">
        <v>52</v>
      </c>
      <c r="E12" s="10" t="s">
        <v>53</v>
      </c>
      <c r="F12" s="15">
        <v>45342</v>
      </c>
      <c r="G12" s="16">
        <v>4387356.66</v>
      </c>
      <c r="H12" s="16">
        <v>3798163.3</v>
      </c>
      <c r="I12" s="16">
        <v>834266.74</v>
      </c>
      <c r="J12" s="16">
        <v>0</v>
      </c>
      <c r="K12" s="16">
        <f>SUM(G12:I12)</f>
        <v>9019786.6999999993</v>
      </c>
      <c r="L12" s="10" t="s">
        <v>23</v>
      </c>
      <c r="M12" s="10" t="s">
        <v>54</v>
      </c>
      <c r="N12" s="10" t="s">
        <v>55</v>
      </c>
      <c r="O12" s="10" t="s">
        <v>26</v>
      </c>
      <c r="P12" s="25"/>
      <c r="Q12" s="25" t="s">
        <v>56</v>
      </c>
      <c r="R12" s="25"/>
    </row>
    <row r="13" spans="1:18" s="2" customFormat="1" ht="30" customHeight="1">
      <c r="A13" s="8">
        <f>COUNTA($D$4:D13)</f>
        <v>7</v>
      </c>
      <c r="B13" s="9" t="s">
        <v>57</v>
      </c>
      <c r="C13" s="10" t="s">
        <v>20</v>
      </c>
      <c r="D13" s="11" t="s">
        <v>58</v>
      </c>
      <c r="E13" s="10" t="s">
        <v>59</v>
      </c>
      <c r="F13" s="15">
        <v>45167</v>
      </c>
      <c r="G13" s="16">
        <v>18745481.609999999</v>
      </c>
      <c r="H13" s="16">
        <v>5959183.8899999997</v>
      </c>
      <c r="I13" s="16">
        <v>19697</v>
      </c>
      <c r="J13" s="16">
        <v>0</v>
      </c>
      <c r="K13" s="16">
        <v>24724362.5</v>
      </c>
      <c r="L13" s="10" t="s">
        <v>23</v>
      </c>
      <c r="M13" s="26" t="s">
        <v>108</v>
      </c>
      <c r="N13" s="10" t="s">
        <v>60</v>
      </c>
      <c r="O13" s="10" t="s">
        <v>26</v>
      </c>
      <c r="P13" s="25"/>
      <c r="Q13" s="25" t="s">
        <v>61</v>
      </c>
      <c r="R13" s="25"/>
    </row>
    <row r="14" spans="1:18" s="2" customFormat="1" ht="30" customHeight="1">
      <c r="A14" s="8">
        <f>COUNTA($D$4:D14)</f>
        <v>8</v>
      </c>
      <c r="B14" s="9" t="s">
        <v>62</v>
      </c>
      <c r="C14" s="10" t="s">
        <v>20</v>
      </c>
      <c r="D14" s="44" t="s">
        <v>63</v>
      </c>
      <c r="E14" s="10" t="s">
        <v>64</v>
      </c>
      <c r="F14" s="15">
        <v>45107</v>
      </c>
      <c r="G14" s="16">
        <v>2308488.75</v>
      </c>
      <c r="H14" s="16">
        <v>2389244.38</v>
      </c>
      <c r="I14" s="16">
        <v>21010</v>
      </c>
      <c r="J14" s="16">
        <v>45000</v>
      </c>
      <c r="K14" s="16">
        <v>4718743.13</v>
      </c>
      <c r="L14" s="10" t="s">
        <v>23</v>
      </c>
      <c r="M14" s="10" t="s">
        <v>65</v>
      </c>
      <c r="N14" s="10" t="s">
        <v>66</v>
      </c>
      <c r="O14" s="10" t="s">
        <v>26</v>
      </c>
      <c r="P14" s="25"/>
      <c r="Q14" s="25" t="s">
        <v>61</v>
      </c>
      <c r="R14" s="25"/>
    </row>
    <row r="15" spans="1:18" s="2" customFormat="1" ht="30" customHeight="1">
      <c r="A15" s="8">
        <f>COUNTA($D$4:D15)</f>
        <v>8</v>
      </c>
      <c r="B15" s="9" t="s">
        <v>62</v>
      </c>
      <c r="C15" s="10" t="s">
        <v>20</v>
      </c>
      <c r="D15" s="46"/>
      <c r="E15" s="10" t="s">
        <v>67</v>
      </c>
      <c r="F15" s="15"/>
      <c r="G15" s="16"/>
      <c r="H15" s="16"/>
      <c r="I15" s="16"/>
      <c r="J15" s="16"/>
      <c r="K15" s="16"/>
      <c r="L15" s="10" t="s">
        <v>23</v>
      </c>
      <c r="M15" s="10" t="s">
        <v>65</v>
      </c>
      <c r="N15" s="10" t="s">
        <v>66</v>
      </c>
      <c r="O15" s="10" t="s">
        <v>26</v>
      </c>
      <c r="P15" s="25"/>
      <c r="Q15" s="25"/>
      <c r="R15" s="25"/>
    </row>
    <row r="16" spans="1:18" s="2" customFormat="1" ht="30" customHeight="1">
      <c r="A16" s="8">
        <f>COUNTA($D$4:D16)</f>
        <v>8</v>
      </c>
      <c r="B16" s="9" t="s">
        <v>62</v>
      </c>
      <c r="C16" s="10" t="s">
        <v>20</v>
      </c>
      <c r="D16" s="45"/>
      <c r="E16" s="10" t="s">
        <v>68</v>
      </c>
      <c r="F16" s="15">
        <v>45107</v>
      </c>
      <c r="G16" s="16">
        <v>1999254</v>
      </c>
      <c r="H16" s="16">
        <v>1860608.26</v>
      </c>
      <c r="I16" s="16">
        <v>13327</v>
      </c>
      <c r="J16" s="16">
        <v>0</v>
      </c>
      <c r="K16" s="16">
        <v>3873189.26</v>
      </c>
      <c r="L16" s="10" t="s">
        <v>23</v>
      </c>
      <c r="M16" s="10" t="s">
        <v>69</v>
      </c>
      <c r="N16" s="10" t="s">
        <v>70</v>
      </c>
      <c r="O16" s="10" t="s">
        <v>26</v>
      </c>
      <c r="P16" s="25"/>
      <c r="Q16" s="25" t="s">
        <v>56</v>
      </c>
      <c r="R16" s="25"/>
    </row>
    <row r="17" spans="1:18" s="2" customFormat="1" ht="30" customHeight="1">
      <c r="A17" s="8">
        <f>COUNTA($D$4:D17)</f>
        <v>9</v>
      </c>
      <c r="B17" s="9" t="s">
        <v>71</v>
      </c>
      <c r="C17" s="10" t="s">
        <v>72</v>
      </c>
      <c r="D17" s="11" t="s">
        <v>73</v>
      </c>
      <c r="E17" s="10" t="s">
        <v>74</v>
      </c>
      <c r="F17" s="15">
        <v>45158</v>
      </c>
      <c r="G17" s="18">
        <v>3790000</v>
      </c>
      <c r="H17" s="18">
        <v>982779.33</v>
      </c>
      <c r="I17" s="18">
        <v>50828.800000000003</v>
      </c>
      <c r="J17" s="18">
        <v>0</v>
      </c>
      <c r="K17" s="18">
        <v>4823608.13</v>
      </c>
      <c r="L17" s="23" t="s">
        <v>23</v>
      </c>
      <c r="M17" s="23" t="s">
        <v>75</v>
      </c>
      <c r="N17" s="23" t="s">
        <v>76</v>
      </c>
      <c r="O17" s="23" t="s">
        <v>77</v>
      </c>
      <c r="P17" s="29"/>
      <c r="Q17" s="29" t="s">
        <v>27</v>
      </c>
      <c r="R17" s="25"/>
    </row>
    <row r="18" spans="1:18" s="2" customFormat="1" ht="30" customHeight="1">
      <c r="A18" s="8">
        <f>COUNTA($D$4:D18)</f>
        <v>10</v>
      </c>
      <c r="B18" s="9" t="s">
        <v>71</v>
      </c>
      <c r="C18" s="10" t="s">
        <v>20</v>
      </c>
      <c r="D18" s="11" t="s">
        <v>79</v>
      </c>
      <c r="E18" s="10" t="s">
        <v>80</v>
      </c>
      <c r="F18" s="15">
        <v>45307</v>
      </c>
      <c r="G18" s="18">
        <v>4981332.18</v>
      </c>
      <c r="H18" s="18">
        <v>1105235.04</v>
      </c>
      <c r="I18" s="18">
        <v>0</v>
      </c>
      <c r="J18" s="18">
        <v>0</v>
      </c>
      <c r="K18" s="18">
        <v>6086567.2199999997</v>
      </c>
      <c r="L18" s="23" t="s">
        <v>23</v>
      </c>
      <c r="M18" s="23" t="s">
        <v>81</v>
      </c>
      <c r="N18" s="23" t="s">
        <v>82</v>
      </c>
      <c r="O18" s="23" t="s">
        <v>26</v>
      </c>
      <c r="P18" s="29"/>
      <c r="Q18" s="29" t="s">
        <v>27</v>
      </c>
      <c r="R18" s="25"/>
    </row>
    <row r="19" spans="1:18" s="2" customFormat="1" ht="30" customHeight="1">
      <c r="A19" s="8">
        <f>COUNTA($D$4:D19)</f>
        <v>11</v>
      </c>
      <c r="B19" s="9" t="s">
        <v>71</v>
      </c>
      <c r="C19" s="10" t="s">
        <v>20</v>
      </c>
      <c r="D19" s="11" t="s">
        <v>83</v>
      </c>
      <c r="E19" s="10" t="s">
        <v>84</v>
      </c>
      <c r="F19" s="15">
        <v>45274</v>
      </c>
      <c r="G19" s="18">
        <v>2936563.25</v>
      </c>
      <c r="H19" s="18">
        <v>3299373.4</v>
      </c>
      <c r="I19" s="18">
        <v>0</v>
      </c>
      <c r="J19" s="18">
        <v>0</v>
      </c>
      <c r="K19" s="18">
        <v>6235936.6500000004</v>
      </c>
      <c r="L19" s="23" t="s">
        <v>23</v>
      </c>
      <c r="M19" s="23" t="s">
        <v>85</v>
      </c>
      <c r="N19" s="23" t="s">
        <v>86</v>
      </c>
      <c r="O19" s="23" t="s">
        <v>26</v>
      </c>
      <c r="P19" s="29"/>
      <c r="Q19" s="29" t="s">
        <v>27</v>
      </c>
      <c r="R19" s="25"/>
    </row>
    <row r="20" spans="1:18" s="2" customFormat="1" ht="30" customHeight="1">
      <c r="A20" s="8">
        <f>COUNTA($D$4:D20)</f>
        <v>12</v>
      </c>
      <c r="B20" s="9" t="s">
        <v>71</v>
      </c>
      <c r="C20" s="10" t="s">
        <v>20</v>
      </c>
      <c r="D20" s="11" t="s">
        <v>87</v>
      </c>
      <c r="E20" s="10" t="s">
        <v>88</v>
      </c>
      <c r="F20" s="15">
        <v>45323</v>
      </c>
      <c r="G20" s="18">
        <v>5870000</v>
      </c>
      <c r="H20" s="18">
        <v>2465019.17</v>
      </c>
      <c r="I20" s="18">
        <v>6034</v>
      </c>
      <c r="J20" s="18">
        <v>0</v>
      </c>
      <c r="K20" s="18">
        <v>8341053.1699999999</v>
      </c>
      <c r="L20" s="23" t="s">
        <v>23</v>
      </c>
      <c r="M20" s="23" t="s">
        <v>89</v>
      </c>
      <c r="N20" s="23" t="s">
        <v>90</v>
      </c>
      <c r="O20" s="23" t="s">
        <v>26</v>
      </c>
      <c r="P20" s="29"/>
      <c r="Q20" s="29" t="s">
        <v>27</v>
      </c>
      <c r="R20" s="25"/>
    </row>
    <row r="21" spans="1:18" s="2" customFormat="1" ht="30" customHeight="1">
      <c r="A21" s="8">
        <f>COUNTA($D$4:D21)</f>
        <v>13</v>
      </c>
      <c r="B21" s="9" t="s">
        <v>91</v>
      </c>
      <c r="C21" s="10" t="s">
        <v>20</v>
      </c>
      <c r="D21" s="44" t="s">
        <v>92</v>
      </c>
      <c r="E21" s="19" t="s">
        <v>93</v>
      </c>
      <c r="F21" s="20">
        <v>45340</v>
      </c>
      <c r="G21" s="21">
        <v>1045526.4</v>
      </c>
      <c r="H21" s="21">
        <v>406796.56</v>
      </c>
      <c r="I21" s="21">
        <v>7255.1</v>
      </c>
      <c r="J21" s="21">
        <v>0</v>
      </c>
      <c r="K21" s="21">
        <v>1459578.06</v>
      </c>
      <c r="L21" s="19" t="s">
        <v>78</v>
      </c>
      <c r="M21" s="19" t="s">
        <v>55</v>
      </c>
      <c r="N21" s="19" t="s">
        <v>94</v>
      </c>
      <c r="O21" s="19" t="s">
        <v>26</v>
      </c>
      <c r="P21" s="30"/>
      <c r="Q21" s="30"/>
      <c r="R21" s="25"/>
    </row>
    <row r="22" spans="1:18" s="2" customFormat="1" ht="30" customHeight="1">
      <c r="A22" s="8">
        <f>COUNTA($D$4:D22)</f>
        <v>13</v>
      </c>
      <c r="B22" s="9" t="s">
        <v>91</v>
      </c>
      <c r="C22" s="10" t="s">
        <v>20</v>
      </c>
      <c r="D22" s="45"/>
      <c r="E22" s="19" t="s">
        <v>95</v>
      </c>
      <c r="F22" s="20">
        <v>45340</v>
      </c>
      <c r="G22" s="21">
        <v>418203.29</v>
      </c>
      <c r="H22" s="21">
        <v>162716.76999999999</v>
      </c>
      <c r="I22" s="21">
        <v>3886.74</v>
      </c>
      <c r="J22" s="21">
        <v>0</v>
      </c>
      <c r="K22" s="21">
        <v>584806.80000000005</v>
      </c>
      <c r="L22" s="19" t="s">
        <v>78</v>
      </c>
      <c r="M22" s="31" t="s">
        <v>55</v>
      </c>
      <c r="N22" s="19" t="s">
        <v>94</v>
      </c>
      <c r="O22" s="19" t="s">
        <v>26</v>
      </c>
      <c r="P22" s="30"/>
      <c r="Q22" s="30"/>
      <c r="R22" s="25"/>
    </row>
    <row r="23" spans="1:18" ht="33" customHeight="1">
      <c r="A23" s="8" t="s">
        <v>96</v>
      </c>
      <c r="B23" s="8"/>
      <c r="C23" s="8"/>
      <c r="D23" s="14"/>
      <c r="E23" s="8"/>
      <c r="F23" s="22"/>
      <c r="G23" s="16">
        <f>SUM(G4:G22)</f>
        <v>83766272.090000018</v>
      </c>
      <c r="H23" s="16">
        <f>SUM(H4:H22)</f>
        <v>35081451.430000007</v>
      </c>
      <c r="I23" s="16">
        <f>SUM(I4:I22)</f>
        <v>1198137.4900000002</v>
      </c>
      <c r="J23" s="16">
        <f>SUM(J4:J22)</f>
        <v>45000</v>
      </c>
      <c r="K23" s="16">
        <f>SUM(K4:K22)</f>
        <v>120045861.01000001</v>
      </c>
      <c r="L23" s="8"/>
      <c r="M23" s="8"/>
      <c r="N23" s="8"/>
      <c r="O23" s="8"/>
      <c r="P23" s="8"/>
      <c r="Q23" s="8"/>
      <c r="R23" s="8"/>
    </row>
    <row r="25" spans="1:18">
      <c r="O25" s="6"/>
    </row>
  </sheetData>
  <autoFilter ref="A1:R23" xr:uid="{00000000-0009-0000-0000-000000000000}"/>
  <mergeCells count="21">
    <mergeCell ref="A1:Q1"/>
    <mergeCell ref="P2:Q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R2:R3"/>
    <mergeCell ref="D21:D22"/>
    <mergeCell ref="D14:D16"/>
    <mergeCell ref="D8:D11"/>
  </mergeCells>
  <phoneticPr fontId="13" type="noConversion"/>
  <dataValidations count="8">
    <dataValidation type="list" allowBlank="1" showInputMessage="1" showErrorMessage="1" sqref="Q5:Q6 Q8:Q22" xr:uid="{00000000-0002-0000-0000-000000000000}">
      <formula1>"抵质押人已进入破产程序,抵质押物已全部或部分完成司法处置，但尚有部分剩余债权未结清,抵质押物流拍,抵质押物因不具备处置条件等原因取得法院终本裁定"</formula1>
    </dataValidation>
    <dataValidation type="list" allowBlank="1" showInputMessage="1" showErrorMessage="1" sqref="P4:P6 P8:P22" xr:uid="{00000000-0002-0000-0000-000001000000}">
      <formula1>"抵质押人已进入破产程序"</formula1>
    </dataValidation>
    <dataValidation type="list" allowBlank="1" showInputMessage="1" showErrorMessage="1" sqref="O4:O6 O8:O22" xr:uid="{00000000-0002-0000-0000-000002000000}">
      <formula1>"未诉,一审中,执行中,终结本次执行,破产重整,破产清算"</formula1>
    </dataValidation>
    <dataValidation type="list" allowBlank="1" showErrorMessage="1" sqref="L4:L6" xr:uid="{00000000-0002-0000-0000-000003000000}">
      <formula1>"信用,保证,抵押,质押"</formula1>
    </dataValidation>
    <dataValidation type="list" allowBlank="1" showInputMessage="1" showErrorMessage="1" sqref="Q4" xr:uid="{00000000-0002-0000-0000-000006000000}">
      <formula1>"抵质押物已全部或部分完成司法处置，但尚有部分剩余债权未结清,抵质押物流拍,抵质押物因不具备处置条件等原因取得法院终本裁定"</formula1>
    </dataValidation>
    <dataValidation type="list" allowBlank="1" showInputMessage="1" showErrorMessage="1" sqref="C1 C4:C23" xr:uid="{00000000-0002-0000-0000-000007000000}">
      <formula1>"核销贷款,表内不良,非信贷资产,乡担保系列"</formula1>
    </dataValidation>
    <dataValidation type="list" allowBlank="1" showInputMessage="1" showErrorMessage="1" sqref="L8:L22" xr:uid="{00000000-0002-0000-0000-000004000000}">
      <formula1>"信用,保证,抵押,质押"</formula1>
    </dataValidation>
    <dataValidation allowBlank="1" showInputMessage="1" showErrorMessage="1" promptTitle="提示" prompt="多个借据号请用“ALT+ENTER”换行填写" sqref="E9:E22" xr:uid="{00000000-0002-0000-0000-000005000000}"/>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81DBB-AA31-4FB0-B811-8F4827517D0E}">
  <dimension ref="A1:B21"/>
  <sheetViews>
    <sheetView workbookViewId="0">
      <selection activeCell="J19" sqref="J19"/>
    </sheetView>
  </sheetViews>
  <sheetFormatPr defaultRowHeight="14"/>
  <sheetData>
    <row r="1" spans="1:2" ht="33">
      <c r="A1" s="34" t="s">
        <v>97</v>
      </c>
      <c r="B1" s="34" t="s">
        <v>98</v>
      </c>
    </row>
    <row r="2" spans="1:2" ht="15">
      <c r="A2" s="33"/>
      <c r="B2" s="33"/>
    </row>
    <row r="3" spans="1:2">
      <c r="A3" s="25" t="s">
        <v>99</v>
      </c>
      <c r="B3" s="25">
        <v>2</v>
      </c>
    </row>
    <row r="4" spans="1:2">
      <c r="A4" s="35" t="s">
        <v>100</v>
      </c>
      <c r="B4" s="35">
        <v>1</v>
      </c>
    </row>
    <row r="5" spans="1:2">
      <c r="A5" s="25" t="s">
        <v>101</v>
      </c>
      <c r="B5" s="25">
        <v>1</v>
      </c>
    </row>
    <row r="6" spans="1:2">
      <c r="A6" s="36" t="s">
        <v>111</v>
      </c>
      <c r="B6" s="36">
        <v>1</v>
      </c>
    </row>
    <row r="7" spans="1:2">
      <c r="A7" s="25" t="s">
        <v>101</v>
      </c>
      <c r="B7" s="25">
        <v>1</v>
      </c>
    </row>
    <row r="8" spans="1:2">
      <c r="A8" s="25" t="s">
        <v>110</v>
      </c>
      <c r="B8" s="25">
        <v>1</v>
      </c>
    </row>
    <row r="9" spans="1:2">
      <c r="A9" s="25" t="s">
        <v>102</v>
      </c>
      <c r="B9" s="25">
        <v>1</v>
      </c>
    </row>
    <row r="10" spans="1:2">
      <c r="A10" s="35" t="s">
        <v>109</v>
      </c>
      <c r="B10" s="35">
        <v>1</v>
      </c>
    </row>
    <row r="11" spans="1:2">
      <c r="A11" s="25" t="s">
        <v>103</v>
      </c>
      <c r="B11" s="25">
        <v>6</v>
      </c>
    </row>
    <row r="12" spans="1:2">
      <c r="A12" s="25" t="s">
        <v>103</v>
      </c>
      <c r="B12" s="25">
        <v>1</v>
      </c>
    </row>
    <row r="13" spans="1:2">
      <c r="A13" s="25" t="s">
        <v>104</v>
      </c>
      <c r="B13" s="29">
        <v>1</v>
      </c>
    </row>
    <row r="14" spans="1:2">
      <c r="A14" s="25" t="s">
        <v>105</v>
      </c>
      <c r="B14" s="29">
        <v>1</v>
      </c>
    </row>
    <row r="15" spans="1:2">
      <c r="A15" s="25" t="s">
        <v>106</v>
      </c>
      <c r="B15" s="29">
        <v>1</v>
      </c>
    </row>
    <row r="16" spans="1:2">
      <c r="A16" s="25" t="s">
        <v>107</v>
      </c>
      <c r="B16" s="29">
        <v>2</v>
      </c>
    </row>
    <row r="17" spans="1:2">
      <c r="A17" s="25" t="s">
        <v>106</v>
      </c>
      <c r="B17" s="29">
        <v>1</v>
      </c>
    </row>
    <row r="18" spans="1:2">
      <c r="A18" s="30"/>
      <c r="B18" s="30"/>
    </row>
    <row r="19" spans="1:2">
      <c r="A19" s="37"/>
      <c r="B19" s="37"/>
    </row>
    <row r="20" spans="1:2">
      <c r="A20" s="38"/>
      <c r="B20" s="38"/>
    </row>
    <row r="21" spans="1:2">
      <c r="A21" s="39"/>
      <c r="B21" s="39"/>
    </row>
  </sheetData>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0229</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Yi Wei 易伟</cp:lastModifiedBy>
  <dcterms:created xsi:type="dcterms:W3CDTF">2023-02-15T14:07:00Z</dcterms:created>
  <dcterms:modified xsi:type="dcterms:W3CDTF">2024-04-26T12:33:37Z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9E3BDA4B0DB44668BD099464FEA2C43D</vt:lpwstr>
  </property>
  <property fmtid="{D5CDD505-2E9C-101B-9397-08002B2CF9AE}" pid="3" name="KSOProductBuildVer">
    <vt:lpwstr>2052-11.8.2.12065</vt:lpwstr>
  </property>
</Properties>
</file>